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賦稅統計科\1 稅務行業標準分類\0 第9次稅務行業標準分類修訂\1_修訂作業\子類修訂作業\9 草案\1_草案定稿\"/>
    </mc:Choice>
  </mc:AlternateContent>
  <bookViews>
    <workbookView xWindow="0" yWindow="0" windowWidth="28800" windowHeight="12255"/>
  </bookViews>
  <sheets>
    <sheet name="增刪修訂子類" sheetId="1" r:id="rId1"/>
  </sheets>
  <externalReferences>
    <externalReference r:id="rId2"/>
  </externalReferences>
  <definedNames>
    <definedName name="A.outfile" localSheetId="0">增刪修訂子類!$I$4:$R$12</definedName>
    <definedName name="B.outfile" localSheetId="0">增刪修訂子類!#REF!</definedName>
    <definedName name="C.outfile" localSheetId="0">增刪修訂子類!$I$4:$R$204</definedName>
    <definedName name="C.outfile_1" localSheetId="0">增刪修訂子類!$I$4:$R$204</definedName>
    <definedName name="C.outfile_2" localSheetId="0">增刪修訂子類!$I$11:$R$213</definedName>
    <definedName name="C.outfile_3" localSheetId="0">增刪修訂子類!$I$13:$R$196</definedName>
    <definedName name="C.outfile_4" localSheetId="0">增刪修訂子類!$I$13:$R$196</definedName>
    <definedName name="C.outfile_5" localSheetId="0">增刪修訂子類!$I$31:$R$205</definedName>
    <definedName name="C.outfile_6" localSheetId="0">增刪修訂子類!$I$433:$R$434</definedName>
    <definedName name="C.outfile_7" localSheetId="0">增刪修訂子類!$I$417:$R$434</definedName>
    <definedName name="C.outfile_8" localSheetId="0">增刪修訂子類!$I$417:$R$434</definedName>
    <definedName name="D.outfile" localSheetId="0">增刪修訂子類!$I$206:$R$207</definedName>
    <definedName name="E.outfile" localSheetId="0">增刪修訂子類!$I$208:$R$214</definedName>
    <definedName name="F.outfile" localSheetId="0">增刪修訂子類!$I$215:$R$230</definedName>
    <definedName name="G.outfile" localSheetId="0">增刪修訂子類!$I$231:$R$335</definedName>
    <definedName name="H.outfile" localSheetId="0">增刪修訂子類!$I$336:$R$348</definedName>
    <definedName name="I.outfile" localSheetId="0">增刪修訂子類!$I$349:$R$356</definedName>
    <definedName name="J.outfile" localSheetId="0">增刪修訂子類!$I$357:$R$373</definedName>
    <definedName name="K.outfile" localSheetId="0">增刪修訂子類!$I$374:$R$379</definedName>
    <definedName name="L.outfile" localSheetId="0">增刪修訂子類!$I$380:$R$387</definedName>
    <definedName name="M.outfile" localSheetId="0">增刪修訂子類!$I$388:$R$403</definedName>
    <definedName name="N.outfile" localSheetId="0">增刪修訂子類!$I$404:$R$412</definedName>
    <definedName name="O.outfile" localSheetId="0">增刪修訂子類!$I$413:$R$415</definedName>
    <definedName name="P.outfile" localSheetId="0">增刪修訂子類!$I$416:$R$416</definedName>
    <definedName name="_xlnm.Print_Area" localSheetId="0">增刪修訂子類!$A$1:$R$469</definedName>
    <definedName name="_xlnm.Print_Titles" localSheetId="0">增刪修訂子類!$1:$3</definedName>
    <definedName name="Q.outfile" localSheetId="0">增刪修訂子類!$I$417:$R$434</definedName>
    <definedName name="R.outfile" localSheetId="0">增刪修訂子類!$I$442:$R$453</definedName>
    <definedName name="S.outfile" localSheetId="0">增刪修訂子類!$I$454:$R$469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4" i="1" l="1"/>
  <c r="AG4" i="1"/>
  <c r="AF4" i="1"/>
  <c r="AB469" i="1" l="1"/>
  <c r="AC469" i="1" s="1"/>
  <c r="AA469" i="1"/>
  <c r="AB468" i="1"/>
  <c r="AC468" i="1" s="1"/>
  <c r="AA468" i="1"/>
  <c r="AB467" i="1"/>
  <c r="AC467" i="1" s="1"/>
  <c r="AA467" i="1"/>
  <c r="AB466" i="1"/>
  <c r="AC466" i="1" s="1"/>
  <c r="AA466" i="1"/>
  <c r="AB465" i="1"/>
  <c r="AC465" i="1" s="1"/>
  <c r="AA465" i="1"/>
  <c r="AB464" i="1"/>
  <c r="AC464" i="1" s="1"/>
  <c r="AA464" i="1"/>
  <c r="AB463" i="1"/>
  <c r="AC463" i="1" s="1"/>
  <c r="AA463" i="1"/>
  <c r="AC462" i="1"/>
  <c r="AB462" i="1"/>
  <c r="AA462" i="1"/>
  <c r="AB461" i="1"/>
  <c r="AC461" i="1" s="1"/>
  <c r="AA461" i="1"/>
  <c r="AB460" i="1"/>
  <c r="AC460" i="1" s="1"/>
  <c r="AA460" i="1"/>
  <c r="AB459" i="1"/>
  <c r="AC459" i="1" s="1"/>
  <c r="AA459" i="1"/>
  <c r="AC458" i="1"/>
  <c r="AB458" i="1"/>
  <c r="AA458" i="1"/>
  <c r="AB457" i="1"/>
  <c r="AC457" i="1" s="1"/>
  <c r="AA457" i="1"/>
  <c r="AB456" i="1"/>
  <c r="AC456" i="1" s="1"/>
  <c r="AA456" i="1"/>
  <c r="AB455" i="1"/>
  <c r="AC455" i="1" s="1"/>
  <c r="AA455" i="1"/>
  <c r="AC454" i="1"/>
  <c r="AB454" i="1"/>
  <c r="AA454" i="1"/>
  <c r="AB453" i="1"/>
  <c r="AC453" i="1" s="1"/>
  <c r="AA453" i="1"/>
  <c r="AB452" i="1"/>
  <c r="AC452" i="1" s="1"/>
  <c r="AA452" i="1"/>
  <c r="AB450" i="1"/>
  <c r="AC450" i="1" s="1"/>
  <c r="AA450" i="1"/>
  <c r="AB449" i="1"/>
  <c r="AC449" i="1" s="1"/>
  <c r="AA449" i="1"/>
  <c r="AB448" i="1"/>
  <c r="AC448" i="1" s="1"/>
  <c r="AA448" i="1"/>
  <c r="AB447" i="1"/>
  <c r="AC447" i="1" s="1"/>
  <c r="AA447" i="1"/>
  <c r="AB446" i="1"/>
  <c r="AC446" i="1" s="1"/>
  <c r="AA446" i="1"/>
  <c r="AB445" i="1"/>
  <c r="AC445" i="1" s="1"/>
  <c r="AA445" i="1"/>
  <c r="AB444" i="1"/>
  <c r="AC444" i="1" s="1"/>
  <c r="AA444" i="1"/>
  <c r="AB443" i="1"/>
  <c r="AC443" i="1" s="1"/>
  <c r="AA443" i="1"/>
  <c r="AB442" i="1"/>
  <c r="AC442" i="1" s="1"/>
  <c r="AA442" i="1"/>
  <c r="AB438" i="1"/>
  <c r="AC438" i="1" s="1"/>
  <c r="AA438" i="1"/>
  <c r="AB437" i="1"/>
  <c r="AC437" i="1" s="1"/>
  <c r="AA437" i="1"/>
  <c r="AB436" i="1"/>
  <c r="AC436" i="1" s="1"/>
  <c r="AA436" i="1"/>
  <c r="AB435" i="1"/>
  <c r="AC435" i="1" s="1"/>
  <c r="AA435" i="1"/>
  <c r="AB434" i="1"/>
  <c r="AC434" i="1" s="1"/>
  <c r="AA434" i="1"/>
  <c r="AB433" i="1"/>
  <c r="AC433" i="1" s="1"/>
  <c r="AA433" i="1"/>
  <c r="AB432" i="1"/>
  <c r="AC432" i="1" s="1"/>
  <c r="AA432" i="1"/>
  <c r="AC431" i="1"/>
  <c r="AB431" i="1"/>
  <c r="AA431" i="1"/>
  <c r="AB430" i="1"/>
  <c r="AC430" i="1" s="1"/>
  <c r="AA430" i="1"/>
  <c r="AB429" i="1"/>
  <c r="AC429" i="1" s="1"/>
  <c r="AA429" i="1"/>
  <c r="AB428" i="1"/>
  <c r="AC428" i="1" s="1"/>
  <c r="AA428" i="1"/>
  <c r="AB427" i="1"/>
  <c r="AC427" i="1" s="1"/>
  <c r="AA427" i="1"/>
  <c r="AC426" i="1"/>
  <c r="AB426" i="1"/>
  <c r="AA426" i="1"/>
  <c r="AB425" i="1"/>
  <c r="AC425" i="1" s="1"/>
  <c r="AA425" i="1"/>
  <c r="AB424" i="1"/>
  <c r="AC424" i="1" s="1"/>
  <c r="AA424" i="1"/>
  <c r="AB423" i="1"/>
  <c r="AC423" i="1" s="1"/>
  <c r="AA423" i="1"/>
  <c r="AB422" i="1"/>
  <c r="AC422" i="1" s="1"/>
  <c r="AA422" i="1"/>
  <c r="AB421" i="1"/>
  <c r="AC421" i="1" s="1"/>
  <c r="AA421" i="1"/>
  <c r="AB420" i="1"/>
  <c r="AC420" i="1" s="1"/>
  <c r="AA420" i="1"/>
  <c r="AB419" i="1"/>
  <c r="AC419" i="1" s="1"/>
  <c r="AA419" i="1"/>
  <c r="AC418" i="1"/>
  <c r="AB418" i="1"/>
  <c r="AA418" i="1"/>
  <c r="AB417" i="1"/>
  <c r="AC417" i="1" s="1"/>
  <c r="AA417" i="1"/>
  <c r="AB416" i="1"/>
  <c r="AC416" i="1" s="1"/>
  <c r="AA416" i="1"/>
  <c r="AB415" i="1"/>
  <c r="AC415" i="1" s="1"/>
  <c r="AA415" i="1"/>
  <c r="AB414" i="1"/>
  <c r="AC414" i="1" s="1"/>
  <c r="AA414" i="1"/>
  <c r="AC413" i="1"/>
  <c r="AB413" i="1"/>
  <c r="AA413" i="1"/>
  <c r="AB412" i="1"/>
  <c r="AC412" i="1" s="1"/>
  <c r="AA412" i="1"/>
  <c r="AB411" i="1"/>
  <c r="AC411" i="1" s="1"/>
  <c r="AA411" i="1"/>
  <c r="AB410" i="1"/>
  <c r="AC410" i="1" s="1"/>
  <c r="AA410" i="1"/>
  <c r="AB409" i="1"/>
  <c r="AC409" i="1" s="1"/>
  <c r="AA409" i="1"/>
  <c r="AB408" i="1"/>
  <c r="AC408" i="1" s="1"/>
  <c r="AA408" i="1"/>
  <c r="AC407" i="1"/>
  <c r="AB407" i="1"/>
  <c r="AA407" i="1"/>
  <c r="AB406" i="1"/>
  <c r="AC406" i="1" s="1"/>
  <c r="AA406" i="1"/>
  <c r="AB405" i="1"/>
  <c r="AC405" i="1" s="1"/>
  <c r="AA405" i="1"/>
  <c r="AB404" i="1"/>
  <c r="AC404" i="1" s="1"/>
  <c r="AA404" i="1"/>
  <c r="AB403" i="1"/>
  <c r="AC403" i="1" s="1"/>
  <c r="AA403" i="1"/>
  <c r="AC402" i="1"/>
  <c r="AB402" i="1"/>
  <c r="AA402" i="1"/>
  <c r="AB401" i="1"/>
  <c r="AC401" i="1" s="1"/>
  <c r="AA401" i="1"/>
  <c r="AB400" i="1"/>
  <c r="AC400" i="1" s="1"/>
  <c r="AA400" i="1"/>
  <c r="AB399" i="1"/>
  <c r="AC399" i="1" s="1"/>
  <c r="AA399" i="1"/>
  <c r="AB398" i="1"/>
  <c r="AC398" i="1" s="1"/>
  <c r="AA398" i="1"/>
  <c r="AB397" i="1"/>
  <c r="AC397" i="1" s="1"/>
  <c r="AA397" i="1"/>
  <c r="AB396" i="1"/>
  <c r="AC396" i="1" s="1"/>
  <c r="AA396" i="1"/>
  <c r="AB395" i="1"/>
  <c r="AC395" i="1" s="1"/>
  <c r="AA395" i="1"/>
  <c r="AB394" i="1"/>
  <c r="AC394" i="1" s="1"/>
  <c r="AA394" i="1"/>
  <c r="AB393" i="1"/>
  <c r="AC393" i="1" s="1"/>
  <c r="AA393" i="1"/>
  <c r="AB392" i="1"/>
  <c r="AC392" i="1" s="1"/>
  <c r="AA392" i="1"/>
  <c r="AB391" i="1"/>
  <c r="AC391" i="1" s="1"/>
  <c r="AA391" i="1"/>
  <c r="AB390" i="1"/>
  <c r="AC390" i="1" s="1"/>
  <c r="AA390" i="1"/>
  <c r="AB389" i="1"/>
  <c r="AC389" i="1" s="1"/>
  <c r="AA389" i="1"/>
  <c r="AB388" i="1"/>
  <c r="AC388" i="1" s="1"/>
  <c r="AA388" i="1"/>
  <c r="AB387" i="1"/>
  <c r="AC387" i="1" s="1"/>
  <c r="AA387" i="1"/>
  <c r="AB386" i="1"/>
  <c r="AC386" i="1" s="1"/>
  <c r="AA386" i="1"/>
  <c r="AB385" i="1"/>
  <c r="AC385" i="1" s="1"/>
  <c r="AA385" i="1"/>
  <c r="AB384" i="1"/>
  <c r="AC384" i="1" s="1"/>
  <c r="AA384" i="1"/>
  <c r="AC383" i="1"/>
  <c r="AB383" i="1"/>
  <c r="AA383" i="1"/>
  <c r="AB382" i="1"/>
  <c r="AC382" i="1" s="1"/>
  <c r="AA382" i="1"/>
  <c r="AC381" i="1"/>
  <c r="AB381" i="1"/>
  <c r="AA381" i="1"/>
  <c r="AB380" i="1"/>
  <c r="AC380" i="1" s="1"/>
  <c r="AA380" i="1"/>
  <c r="AB379" i="1"/>
  <c r="AC379" i="1" s="1"/>
  <c r="AA379" i="1"/>
  <c r="AC378" i="1"/>
  <c r="AB378" i="1"/>
  <c r="AA378" i="1"/>
  <c r="AB377" i="1"/>
  <c r="AC377" i="1" s="1"/>
  <c r="AA377" i="1"/>
  <c r="AB376" i="1"/>
  <c r="AC376" i="1" s="1"/>
  <c r="AA376" i="1"/>
  <c r="AC375" i="1"/>
  <c r="AB375" i="1"/>
  <c r="AA375" i="1"/>
  <c r="AB374" i="1"/>
  <c r="AC374" i="1" s="1"/>
  <c r="AA374" i="1"/>
  <c r="AB373" i="1"/>
  <c r="AC373" i="1" s="1"/>
  <c r="AA373" i="1"/>
  <c r="AB372" i="1"/>
  <c r="AC372" i="1" s="1"/>
  <c r="AA372" i="1"/>
  <c r="AB371" i="1"/>
  <c r="AC371" i="1" s="1"/>
  <c r="AA371" i="1"/>
  <c r="AB370" i="1"/>
  <c r="AC370" i="1" s="1"/>
  <c r="AA370" i="1"/>
  <c r="AB369" i="1"/>
  <c r="AC369" i="1" s="1"/>
  <c r="AA369" i="1"/>
  <c r="AB368" i="1"/>
  <c r="AC368" i="1" s="1"/>
  <c r="AA368" i="1"/>
  <c r="AC367" i="1"/>
  <c r="AB367" i="1"/>
  <c r="AA367" i="1"/>
  <c r="AB366" i="1"/>
  <c r="AC366" i="1" s="1"/>
  <c r="AA366" i="1"/>
  <c r="AB365" i="1"/>
  <c r="AC365" i="1" s="1"/>
  <c r="AA365" i="1"/>
  <c r="AB361" i="1"/>
  <c r="AC361" i="1" s="1"/>
  <c r="AA361" i="1"/>
  <c r="AB357" i="1"/>
  <c r="AC357" i="1" s="1"/>
  <c r="AA357" i="1"/>
  <c r="AC356" i="1"/>
  <c r="AB356" i="1"/>
  <c r="AA356" i="1"/>
  <c r="AB355" i="1"/>
  <c r="AC355" i="1" s="1"/>
  <c r="AA355" i="1"/>
  <c r="AB354" i="1"/>
  <c r="AC354" i="1" s="1"/>
  <c r="AA354" i="1"/>
  <c r="AB353" i="1"/>
  <c r="AC353" i="1" s="1"/>
  <c r="AA353" i="1"/>
  <c r="AB352" i="1"/>
  <c r="AC352" i="1" s="1"/>
  <c r="AA352" i="1"/>
  <c r="AC351" i="1"/>
  <c r="AB351" i="1"/>
  <c r="AA351" i="1"/>
  <c r="AB350" i="1"/>
  <c r="AC350" i="1" s="1"/>
  <c r="AA350" i="1"/>
  <c r="AB349" i="1"/>
  <c r="AC349" i="1" s="1"/>
  <c r="AA349" i="1"/>
  <c r="AB348" i="1"/>
  <c r="AC348" i="1" s="1"/>
  <c r="AA348" i="1"/>
  <c r="AB347" i="1"/>
  <c r="AC347" i="1" s="1"/>
  <c r="AA347" i="1"/>
  <c r="AB346" i="1"/>
  <c r="AC346" i="1" s="1"/>
  <c r="AA346" i="1"/>
  <c r="AB345" i="1"/>
  <c r="AC345" i="1" s="1"/>
  <c r="AA345" i="1"/>
  <c r="AB344" i="1"/>
  <c r="AC344" i="1" s="1"/>
  <c r="AA344" i="1"/>
  <c r="AC343" i="1"/>
  <c r="AB343" i="1"/>
  <c r="AA343" i="1"/>
  <c r="AB342" i="1"/>
  <c r="AC342" i="1" s="1"/>
  <c r="AA342" i="1"/>
  <c r="AB341" i="1"/>
  <c r="AC341" i="1" s="1"/>
  <c r="AA341" i="1"/>
  <c r="AB340" i="1"/>
  <c r="AC340" i="1" s="1"/>
  <c r="AA340" i="1"/>
  <c r="AB339" i="1"/>
  <c r="AC339" i="1" s="1"/>
  <c r="AA339" i="1"/>
  <c r="AB338" i="1"/>
  <c r="AC338" i="1" s="1"/>
  <c r="AA338" i="1"/>
  <c r="AC337" i="1"/>
  <c r="AB337" i="1"/>
  <c r="AA337" i="1"/>
  <c r="AB336" i="1"/>
  <c r="AC336" i="1" s="1"/>
  <c r="AA336" i="1"/>
  <c r="AB335" i="1"/>
  <c r="AC335" i="1" s="1"/>
  <c r="AA335" i="1"/>
  <c r="AB334" i="1"/>
  <c r="AC334" i="1" s="1"/>
  <c r="AA334" i="1"/>
  <c r="AB333" i="1"/>
  <c r="AC333" i="1" s="1"/>
  <c r="AA333" i="1"/>
  <c r="AB332" i="1"/>
  <c r="AC332" i="1" s="1"/>
  <c r="AA332" i="1"/>
  <c r="AB331" i="1"/>
  <c r="AC331" i="1" s="1"/>
  <c r="AA331" i="1"/>
  <c r="AB330" i="1"/>
  <c r="AC330" i="1" s="1"/>
  <c r="AA330" i="1"/>
  <c r="AC329" i="1"/>
  <c r="AB329" i="1"/>
  <c r="AA329" i="1"/>
  <c r="AB328" i="1"/>
  <c r="AC328" i="1" s="1"/>
  <c r="AA328" i="1"/>
  <c r="AB327" i="1"/>
  <c r="AC327" i="1" s="1"/>
  <c r="AA327" i="1"/>
  <c r="AB326" i="1"/>
  <c r="AC326" i="1" s="1"/>
  <c r="AA326" i="1"/>
  <c r="AB325" i="1"/>
  <c r="AC325" i="1" s="1"/>
  <c r="AA325" i="1"/>
  <c r="AC324" i="1"/>
  <c r="AB324" i="1"/>
  <c r="AA324" i="1"/>
  <c r="AB323" i="1"/>
  <c r="AC323" i="1" s="1"/>
  <c r="AA323" i="1"/>
  <c r="AB322" i="1"/>
  <c r="AC322" i="1" s="1"/>
  <c r="AA322" i="1"/>
  <c r="AB321" i="1"/>
  <c r="AC321" i="1" s="1"/>
  <c r="AA321" i="1"/>
  <c r="AB320" i="1"/>
  <c r="AC320" i="1" s="1"/>
  <c r="AA320" i="1"/>
  <c r="AB319" i="1"/>
  <c r="AC319" i="1" s="1"/>
  <c r="AA319" i="1"/>
  <c r="AB318" i="1"/>
  <c r="AC318" i="1" s="1"/>
  <c r="AA318" i="1"/>
  <c r="AB317" i="1"/>
  <c r="AC317" i="1" s="1"/>
  <c r="AA317" i="1"/>
  <c r="AC316" i="1"/>
  <c r="AB316" i="1"/>
  <c r="AA316" i="1"/>
  <c r="AB315" i="1"/>
  <c r="AC315" i="1" s="1"/>
  <c r="AA315" i="1"/>
  <c r="AB314" i="1"/>
  <c r="AC314" i="1" s="1"/>
  <c r="AA314" i="1"/>
  <c r="AB313" i="1"/>
  <c r="AC313" i="1" s="1"/>
  <c r="AA313" i="1"/>
  <c r="AB312" i="1"/>
  <c r="AC312" i="1" s="1"/>
  <c r="AA312" i="1"/>
  <c r="AC311" i="1"/>
  <c r="AB311" i="1"/>
  <c r="AA311" i="1"/>
  <c r="AB310" i="1"/>
  <c r="AC310" i="1" s="1"/>
  <c r="AA310" i="1"/>
  <c r="AB309" i="1"/>
  <c r="AC309" i="1" s="1"/>
  <c r="AA309" i="1"/>
  <c r="AB308" i="1"/>
  <c r="AC308" i="1" s="1"/>
  <c r="AA308" i="1"/>
  <c r="AB307" i="1"/>
  <c r="AC307" i="1" s="1"/>
  <c r="AA307" i="1"/>
  <c r="AB306" i="1"/>
  <c r="AC306" i="1" s="1"/>
  <c r="AA306" i="1"/>
  <c r="AB305" i="1"/>
  <c r="AC305" i="1" s="1"/>
  <c r="AA305" i="1"/>
  <c r="AB304" i="1"/>
  <c r="AC304" i="1" s="1"/>
  <c r="AA304" i="1"/>
  <c r="AB303" i="1"/>
  <c r="AC303" i="1" s="1"/>
  <c r="AA303" i="1"/>
  <c r="AB301" i="1"/>
  <c r="AC301" i="1" s="1"/>
  <c r="AA301" i="1"/>
  <c r="AB300" i="1"/>
  <c r="AC300" i="1" s="1"/>
  <c r="AA300" i="1"/>
  <c r="AB299" i="1"/>
  <c r="AC299" i="1" s="1"/>
  <c r="AA299" i="1"/>
  <c r="AB298" i="1"/>
  <c r="AC298" i="1" s="1"/>
  <c r="AA298" i="1"/>
  <c r="AB297" i="1"/>
  <c r="AC297" i="1" s="1"/>
  <c r="AA297" i="1"/>
  <c r="AB296" i="1"/>
  <c r="AC296" i="1" s="1"/>
  <c r="AA296" i="1"/>
  <c r="AB295" i="1"/>
  <c r="AC295" i="1" s="1"/>
  <c r="AA295" i="1"/>
  <c r="AB294" i="1"/>
  <c r="AC294" i="1" s="1"/>
  <c r="AA294" i="1"/>
  <c r="AB293" i="1"/>
  <c r="AC293" i="1" s="1"/>
  <c r="AA293" i="1"/>
  <c r="AB292" i="1"/>
  <c r="AC292" i="1" s="1"/>
  <c r="AA292" i="1"/>
  <c r="AC291" i="1"/>
  <c r="AB291" i="1"/>
  <c r="AA291" i="1"/>
  <c r="AB290" i="1"/>
  <c r="AC290" i="1" s="1"/>
  <c r="AA290" i="1"/>
  <c r="AB289" i="1"/>
  <c r="AC289" i="1" s="1"/>
  <c r="AA289" i="1"/>
  <c r="AC288" i="1"/>
  <c r="AB288" i="1"/>
  <c r="AA288" i="1"/>
  <c r="AB287" i="1"/>
  <c r="AC287" i="1" s="1"/>
  <c r="AA287" i="1"/>
  <c r="AC286" i="1"/>
  <c r="AB286" i="1"/>
  <c r="AA286" i="1"/>
  <c r="AB285" i="1"/>
  <c r="AC285" i="1" s="1"/>
  <c r="AA285" i="1"/>
  <c r="AB284" i="1"/>
  <c r="AC284" i="1" s="1"/>
  <c r="AA284" i="1"/>
  <c r="AB283" i="1"/>
  <c r="AC283" i="1" s="1"/>
  <c r="AA283" i="1"/>
  <c r="AB282" i="1"/>
  <c r="AC282" i="1" s="1"/>
  <c r="AA282" i="1"/>
  <c r="AB281" i="1"/>
  <c r="AC281" i="1" s="1"/>
  <c r="AA281" i="1"/>
  <c r="AB280" i="1"/>
  <c r="AC280" i="1" s="1"/>
  <c r="AA280" i="1"/>
  <c r="AB279" i="1"/>
  <c r="AC279" i="1" s="1"/>
  <c r="AA279" i="1"/>
  <c r="AB278" i="1"/>
  <c r="AC278" i="1" s="1"/>
  <c r="AA278" i="1"/>
  <c r="AB277" i="1"/>
  <c r="AC277" i="1" s="1"/>
  <c r="AA277" i="1"/>
  <c r="AB276" i="1"/>
  <c r="AC276" i="1" s="1"/>
  <c r="AA276" i="1"/>
  <c r="AB275" i="1"/>
  <c r="AC275" i="1" s="1"/>
  <c r="AA275" i="1"/>
  <c r="AB274" i="1"/>
  <c r="AC274" i="1" s="1"/>
  <c r="AA274" i="1"/>
  <c r="AB273" i="1"/>
  <c r="AC273" i="1" s="1"/>
  <c r="AA273" i="1"/>
  <c r="AC271" i="1"/>
  <c r="AB271" i="1"/>
  <c r="AA271" i="1"/>
  <c r="AB270" i="1"/>
  <c r="AC270" i="1" s="1"/>
  <c r="AA270" i="1"/>
  <c r="AB269" i="1"/>
  <c r="AC269" i="1" s="1"/>
  <c r="AA269" i="1"/>
  <c r="AB268" i="1"/>
  <c r="AC268" i="1" s="1"/>
  <c r="AA268" i="1"/>
  <c r="AB267" i="1"/>
  <c r="AC267" i="1" s="1"/>
  <c r="AA267" i="1"/>
  <c r="AC266" i="1"/>
  <c r="AB266" i="1"/>
  <c r="AA266" i="1"/>
  <c r="AB265" i="1"/>
  <c r="AC265" i="1" s="1"/>
  <c r="AA265" i="1"/>
  <c r="AB264" i="1"/>
  <c r="AC264" i="1" s="1"/>
  <c r="AA264" i="1"/>
  <c r="AC263" i="1"/>
  <c r="AB263" i="1"/>
  <c r="AA263" i="1"/>
  <c r="AB262" i="1"/>
  <c r="AC262" i="1" s="1"/>
  <c r="AA262" i="1"/>
  <c r="AC261" i="1"/>
  <c r="AB261" i="1"/>
  <c r="AA261" i="1"/>
  <c r="AB260" i="1"/>
  <c r="AC260" i="1" s="1"/>
  <c r="AA260" i="1"/>
  <c r="AB259" i="1"/>
  <c r="AC259" i="1" s="1"/>
  <c r="AA259" i="1"/>
  <c r="AC258" i="1"/>
  <c r="AB258" i="1"/>
  <c r="AA258" i="1"/>
  <c r="AB257" i="1"/>
  <c r="AC257" i="1" s="1"/>
  <c r="AA257" i="1"/>
  <c r="AB256" i="1"/>
  <c r="AC256" i="1" s="1"/>
  <c r="AA256" i="1"/>
  <c r="AB255" i="1"/>
  <c r="AC255" i="1" s="1"/>
  <c r="AA255" i="1"/>
  <c r="AB254" i="1"/>
  <c r="AC254" i="1" s="1"/>
  <c r="AA254" i="1"/>
  <c r="AC253" i="1"/>
  <c r="AB253" i="1"/>
  <c r="AA253" i="1"/>
  <c r="AB252" i="1"/>
  <c r="AC252" i="1" s="1"/>
  <c r="AA252" i="1"/>
  <c r="AB251" i="1"/>
  <c r="AC251" i="1" s="1"/>
  <c r="AA251" i="1"/>
  <c r="AB250" i="1"/>
  <c r="AC250" i="1" s="1"/>
  <c r="AA250" i="1"/>
  <c r="AB249" i="1"/>
  <c r="AC249" i="1" s="1"/>
  <c r="AA249" i="1"/>
  <c r="AB248" i="1"/>
  <c r="AC248" i="1" s="1"/>
  <c r="AA248" i="1"/>
  <c r="AB247" i="1"/>
  <c r="AC247" i="1" s="1"/>
  <c r="AA247" i="1"/>
  <c r="AB246" i="1"/>
  <c r="AC246" i="1" s="1"/>
  <c r="AA246" i="1"/>
  <c r="AC245" i="1"/>
  <c r="AB245" i="1"/>
  <c r="AA245" i="1"/>
  <c r="AB244" i="1"/>
  <c r="AC244" i="1" s="1"/>
  <c r="AA244" i="1"/>
  <c r="AB243" i="1"/>
  <c r="AC243" i="1" s="1"/>
  <c r="AA243" i="1"/>
  <c r="AB242" i="1"/>
  <c r="AC242" i="1" s="1"/>
  <c r="AA242" i="1"/>
  <c r="AB241" i="1"/>
  <c r="AC241" i="1" s="1"/>
  <c r="AA241" i="1"/>
  <c r="AB240" i="1"/>
  <c r="AC240" i="1" s="1"/>
  <c r="AA240" i="1"/>
  <c r="AC239" i="1"/>
  <c r="AB239" i="1"/>
  <c r="AA239" i="1"/>
  <c r="AB238" i="1"/>
  <c r="AC238" i="1" s="1"/>
  <c r="AA238" i="1"/>
  <c r="AB237" i="1"/>
  <c r="AC237" i="1" s="1"/>
  <c r="AA237" i="1"/>
  <c r="AB236" i="1"/>
  <c r="AC236" i="1" s="1"/>
  <c r="AA236" i="1"/>
  <c r="AB235" i="1"/>
  <c r="AC235" i="1" s="1"/>
  <c r="AA235" i="1"/>
  <c r="AB234" i="1"/>
  <c r="AC234" i="1" s="1"/>
  <c r="AA234" i="1"/>
  <c r="AB233" i="1"/>
  <c r="AC233" i="1" s="1"/>
  <c r="AA233" i="1"/>
  <c r="AB231" i="1"/>
  <c r="AC231" i="1" s="1"/>
  <c r="AA231" i="1"/>
  <c r="AC230" i="1"/>
  <c r="AB230" i="1"/>
  <c r="AA230" i="1"/>
  <c r="AB229" i="1"/>
  <c r="AC229" i="1" s="1"/>
  <c r="AA229" i="1"/>
  <c r="AB228" i="1"/>
  <c r="AC228" i="1" s="1"/>
  <c r="AA228" i="1"/>
  <c r="AB227" i="1"/>
  <c r="AC227" i="1" s="1"/>
  <c r="AA227" i="1"/>
  <c r="AB226" i="1"/>
  <c r="AC226" i="1" s="1"/>
  <c r="AA226" i="1"/>
  <c r="AC225" i="1"/>
  <c r="AB225" i="1"/>
  <c r="AA225" i="1"/>
  <c r="AB224" i="1"/>
  <c r="AC224" i="1" s="1"/>
  <c r="AA224" i="1"/>
  <c r="AB223" i="1"/>
  <c r="AC223" i="1" s="1"/>
  <c r="AA223" i="1"/>
  <c r="AB222" i="1"/>
  <c r="AC222" i="1" s="1"/>
  <c r="AA222" i="1"/>
  <c r="AB221" i="1"/>
  <c r="AC221" i="1" s="1"/>
  <c r="AA221" i="1"/>
  <c r="AB220" i="1"/>
  <c r="AC220" i="1" s="1"/>
  <c r="AA220" i="1"/>
  <c r="AB219" i="1"/>
  <c r="AC219" i="1" s="1"/>
  <c r="AA219" i="1"/>
  <c r="AB218" i="1"/>
  <c r="AC218" i="1" s="1"/>
  <c r="AA218" i="1"/>
  <c r="AC217" i="1"/>
  <c r="AB217" i="1"/>
  <c r="AA217" i="1"/>
  <c r="AB216" i="1"/>
  <c r="AC216" i="1" s="1"/>
  <c r="AA216" i="1"/>
  <c r="AB215" i="1"/>
  <c r="AC215" i="1" s="1"/>
  <c r="AA215" i="1"/>
  <c r="AB214" i="1"/>
  <c r="AC214" i="1" s="1"/>
  <c r="AA214" i="1"/>
  <c r="AB213" i="1"/>
  <c r="AC213" i="1" s="1"/>
  <c r="AA213" i="1"/>
  <c r="AC212" i="1"/>
  <c r="AB212" i="1"/>
  <c r="AA212" i="1"/>
  <c r="AB211" i="1"/>
  <c r="AC211" i="1" s="1"/>
  <c r="AA211" i="1"/>
  <c r="AB210" i="1"/>
  <c r="AC210" i="1" s="1"/>
  <c r="AA210" i="1"/>
  <c r="AB209" i="1"/>
  <c r="AC209" i="1" s="1"/>
  <c r="AA209" i="1"/>
  <c r="AB208" i="1"/>
  <c r="AC208" i="1" s="1"/>
  <c r="AA208" i="1"/>
  <c r="AB207" i="1"/>
  <c r="AC207" i="1" s="1"/>
  <c r="AA207" i="1"/>
  <c r="P207" i="1"/>
  <c r="AB206" i="1"/>
  <c r="AC206" i="1" s="1"/>
  <c r="AA206" i="1"/>
  <c r="P206" i="1"/>
  <c r="H206" i="1"/>
  <c r="AB205" i="1"/>
  <c r="AC205" i="1" s="1"/>
  <c r="AA205" i="1"/>
  <c r="AB204" i="1"/>
  <c r="AC204" i="1" s="1"/>
  <c r="AA204" i="1"/>
  <c r="AB203" i="1"/>
  <c r="AC203" i="1" s="1"/>
  <c r="AA203" i="1"/>
  <c r="AC202" i="1"/>
  <c r="AB202" i="1"/>
  <c r="AA202" i="1"/>
  <c r="AB201" i="1"/>
  <c r="AC201" i="1" s="1"/>
  <c r="AA201" i="1"/>
  <c r="AB200" i="1"/>
  <c r="AC200" i="1" s="1"/>
  <c r="AA200" i="1"/>
  <c r="AB199" i="1"/>
  <c r="AC199" i="1" s="1"/>
  <c r="AA199" i="1"/>
  <c r="AB198" i="1"/>
  <c r="AC198" i="1" s="1"/>
  <c r="AA198" i="1"/>
  <c r="AB197" i="1"/>
  <c r="AC197" i="1" s="1"/>
  <c r="AA197" i="1"/>
  <c r="AB196" i="1"/>
  <c r="AC196" i="1" s="1"/>
  <c r="AA196" i="1"/>
  <c r="AB195" i="1"/>
  <c r="AC195" i="1" s="1"/>
  <c r="AA195" i="1"/>
  <c r="AB194" i="1"/>
  <c r="AC194" i="1" s="1"/>
  <c r="AA194" i="1"/>
  <c r="AB193" i="1"/>
  <c r="AC193" i="1" s="1"/>
  <c r="AA193" i="1"/>
  <c r="AB192" i="1"/>
  <c r="AC192" i="1" s="1"/>
  <c r="AA192" i="1"/>
  <c r="AB191" i="1"/>
  <c r="AC191" i="1" s="1"/>
  <c r="AA191" i="1"/>
  <c r="AB190" i="1"/>
  <c r="AC190" i="1" s="1"/>
  <c r="AA190" i="1"/>
  <c r="AB189" i="1"/>
  <c r="AC189" i="1" s="1"/>
  <c r="AA189" i="1"/>
  <c r="AB188" i="1"/>
  <c r="AC188" i="1" s="1"/>
  <c r="AA188" i="1"/>
  <c r="AB187" i="1"/>
  <c r="AC187" i="1" s="1"/>
  <c r="AA187" i="1"/>
  <c r="AB186" i="1"/>
  <c r="AC186" i="1" s="1"/>
  <c r="AA186" i="1"/>
  <c r="AB185" i="1"/>
  <c r="AC185" i="1" s="1"/>
  <c r="AA185" i="1"/>
  <c r="AB184" i="1"/>
  <c r="AC184" i="1" s="1"/>
  <c r="AA184" i="1"/>
  <c r="AB183" i="1"/>
  <c r="AC183" i="1" s="1"/>
  <c r="AA183" i="1"/>
  <c r="AC182" i="1"/>
  <c r="AB182" i="1"/>
  <c r="AA182" i="1"/>
  <c r="AB181" i="1"/>
  <c r="AC181" i="1" s="1"/>
  <c r="AA181" i="1"/>
  <c r="AB180" i="1"/>
  <c r="AC180" i="1" s="1"/>
  <c r="AA180" i="1"/>
  <c r="AB179" i="1"/>
  <c r="AC179" i="1" s="1"/>
  <c r="AA179" i="1"/>
  <c r="AB178" i="1"/>
  <c r="AC178" i="1" s="1"/>
  <c r="AA178" i="1"/>
  <c r="AB177" i="1"/>
  <c r="AC177" i="1" s="1"/>
  <c r="AA177" i="1"/>
  <c r="AC176" i="1"/>
  <c r="AB176" i="1"/>
  <c r="AA176" i="1"/>
  <c r="AB175" i="1"/>
  <c r="AC175" i="1" s="1"/>
  <c r="AA175" i="1"/>
  <c r="AB174" i="1"/>
  <c r="AC174" i="1" s="1"/>
  <c r="AA174" i="1"/>
  <c r="AB173" i="1"/>
  <c r="AC173" i="1" s="1"/>
  <c r="AA173" i="1"/>
  <c r="AB172" i="1"/>
  <c r="AC172" i="1" s="1"/>
  <c r="AA172" i="1"/>
  <c r="AB171" i="1"/>
  <c r="AC171" i="1" s="1"/>
  <c r="AA171" i="1"/>
  <c r="AB170" i="1"/>
  <c r="AC170" i="1" s="1"/>
  <c r="AA170" i="1"/>
  <c r="AB169" i="1"/>
  <c r="AC169" i="1" s="1"/>
  <c r="AA169" i="1"/>
  <c r="AB168" i="1"/>
  <c r="AC168" i="1" s="1"/>
  <c r="AA168" i="1"/>
  <c r="AB167" i="1"/>
  <c r="AC167" i="1" s="1"/>
  <c r="AA167" i="1"/>
  <c r="AB166" i="1"/>
  <c r="AC166" i="1" s="1"/>
  <c r="AA166" i="1"/>
  <c r="AB165" i="1"/>
  <c r="AC165" i="1" s="1"/>
  <c r="AA165" i="1"/>
  <c r="AB164" i="1"/>
  <c r="AC164" i="1" s="1"/>
  <c r="AA164" i="1"/>
  <c r="AB163" i="1"/>
  <c r="AC163" i="1" s="1"/>
  <c r="AA163" i="1"/>
  <c r="AB162" i="1"/>
  <c r="AC162" i="1" s="1"/>
  <c r="AA162" i="1"/>
  <c r="AB161" i="1"/>
  <c r="AC161" i="1" s="1"/>
  <c r="AA161" i="1"/>
  <c r="AB160" i="1"/>
  <c r="AC160" i="1" s="1"/>
  <c r="AA160" i="1"/>
  <c r="AB159" i="1"/>
  <c r="AC159" i="1" s="1"/>
  <c r="AA159" i="1"/>
  <c r="AB158" i="1"/>
  <c r="AC158" i="1" s="1"/>
  <c r="AA158" i="1"/>
  <c r="AB157" i="1"/>
  <c r="AC157" i="1" s="1"/>
  <c r="AA157" i="1"/>
  <c r="AB156" i="1"/>
  <c r="AC156" i="1" s="1"/>
  <c r="AA156" i="1"/>
  <c r="AB155" i="1"/>
  <c r="AC155" i="1" s="1"/>
  <c r="AA155" i="1"/>
  <c r="AB154" i="1"/>
  <c r="AC154" i="1" s="1"/>
  <c r="AA154" i="1"/>
  <c r="AB153" i="1"/>
  <c r="AC153" i="1" s="1"/>
  <c r="AA153" i="1"/>
  <c r="AB152" i="1"/>
  <c r="AC152" i="1" s="1"/>
  <c r="AA152" i="1"/>
  <c r="AB151" i="1"/>
  <c r="AC151" i="1" s="1"/>
  <c r="AA151" i="1"/>
  <c r="AC150" i="1"/>
  <c r="AB150" i="1"/>
  <c r="AA150" i="1"/>
  <c r="AB149" i="1"/>
  <c r="AC149" i="1" s="1"/>
  <c r="AA149" i="1"/>
  <c r="AB148" i="1"/>
  <c r="AC148" i="1" s="1"/>
  <c r="AA148" i="1"/>
  <c r="AB147" i="1"/>
  <c r="AC147" i="1" s="1"/>
  <c r="AA147" i="1"/>
  <c r="AB146" i="1"/>
  <c r="AC146" i="1" s="1"/>
  <c r="AA146" i="1"/>
  <c r="AB145" i="1"/>
  <c r="AC145" i="1" s="1"/>
  <c r="AA145" i="1"/>
  <c r="AC144" i="1"/>
  <c r="AB144" i="1"/>
  <c r="AA144" i="1"/>
  <c r="AB143" i="1"/>
  <c r="AC143" i="1" s="1"/>
  <c r="AA143" i="1"/>
  <c r="AB142" i="1"/>
  <c r="AC142" i="1" s="1"/>
  <c r="AA142" i="1"/>
  <c r="AB141" i="1"/>
  <c r="AC141" i="1" s="1"/>
  <c r="AA141" i="1"/>
  <c r="AB140" i="1"/>
  <c r="AC140" i="1" s="1"/>
  <c r="AA140" i="1"/>
  <c r="AB139" i="1"/>
  <c r="AC139" i="1" s="1"/>
  <c r="AA139" i="1"/>
  <c r="AB138" i="1"/>
  <c r="AC138" i="1" s="1"/>
  <c r="AA138" i="1"/>
  <c r="AB137" i="1"/>
  <c r="AC137" i="1" s="1"/>
  <c r="AA137" i="1"/>
  <c r="AC136" i="1"/>
  <c r="AB136" i="1"/>
  <c r="AA136" i="1"/>
  <c r="AB135" i="1"/>
  <c r="AC135" i="1" s="1"/>
  <c r="AA135" i="1"/>
  <c r="AB134" i="1"/>
  <c r="AC134" i="1" s="1"/>
  <c r="AA134" i="1"/>
  <c r="AB133" i="1"/>
  <c r="AC133" i="1" s="1"/>
  <c r="AA133" i="1"/>
  <c r="AB132" i="1"/>
  <c r="AC132" i="1" s="1"/>
  <c r="AA132" i="1"/>
  <c r="AC131" i="1"/>
  <c r="AB131" i="1"/>
  <c r="AA131" i="1"/>
  <c r="AB130" i="1"/>
  <c r="AC130" i="1" s="1"/>
  <c r="AA130" i="1"/>
  <c r="AB129" i="1"/>
  <c r="AC129" i="1" s="1"/>
  <c r="AA129" i="1"/>
  <c r="AB128" i="1"/>
  <c r="AC128" i="1" s="1"/>
  <c r="AA128" i="1"/>
  <c r="AB127" i="1"/>
  <c r="AC127" i="1" s="1"/>
  <c r="AA127" i="1"/>
  <c r="AB126" i="1"/>
  <c r="AC126" i="1" s="1"/>
  <c r="AA126" i="1"/>
  <c r="AB125" i="1"/>
  <c r="AC125" i="1" s="1"/>
  <c r="AA125" i="1"/>
  <c r="AB124" i="1"/>
  <c r="AC124" i="1" s="1"/>
  <c r="AA124" i="1"/>
  <c r="AC123" i="1"/>
  <c r="AB123" i="1"/>
  <c r="AA123" i="1"/>
  <c r="AB122" i="1"/>
  <c r="AC122" i="1" s="1"/>
  <c r="AA122" i="1"/>
  <c r="AB121" i="1"/>
  <c r="AC121" i="1" s="1"/>
  <c r="AA121" i="1"/>
  <c r="AB120" i="1"/>
  <c r="AC120" i="1" s="1"/>
  <c r="AA120" i="1"/>
  <c r="AB119" i="1"/>
  <c r="AC119" i="1" s="1"/>
  <c r="AA119" i="1"/>
  <c r="AC118" i="1"/>
  <c r="AB118" i="1"/>
  <c r="AA118" i="1"/>
  <c r="AB117" i="1"/>
  <c r="AC117" i="1" s="1"/>
  <c r="AA117" i="1"/>
  <c r="AB116" i="1"/>
  <c r="AC116" i="1" s="1"/>
  <c r="AA116" i="1"/>
  <c r="AB115" i="1"/>
  <c r="AC115" i="1" s="1"/>
  <c r="AA115" i="1"/>
  <c r="AC114" i="1"/>
  <c r="AB114" i="1"/>
  <c r="AA114" i="1"/>
  <c r="AB113" i="1"/>
  <c r="AC113" i="1" s="1"/>
  <c r="AA113" i="1"/>
  <c r="AB112" i="1"/>
  <c r="AC112" i="1" s="1"/>
  <c r="AA112" i="1"/>
  <c r="AB111" i="1"/>
  <c r="AC111" i="1" s="1"/>
  <c r="AA111" i="1"/>
  <c r="AC110" i="1"/>
  <c r="AB110" i="1"/>
  <c r="AA110" i="1"/>
  <c r="AB109" i="1"/>
  <c r="AC109" i="1" s="1"/>
  <c r="AA109" i="1"/>
  <c r="AB108" i="1"/>
  <c r="AC108" i="1" s="1"/>
  <c r="AA108" i="1"/>
  <c r="AB107" i="1"/>
  <c r="AC107" i="1" s="1"/>
  <c r="AA107" i="1"/>
  <c r="AC106" i="1"/>
  <c r="AB106" i="1"/>
  <c r="AA106" i="1"/>
  <c r="AB105" i="1"/>
  <c r="AC105" i="1" s="1"/>
  <c r="AA105" i="1"/>
  <c r="AB104" i="1"/>
  <c r="AC104" i="1" s="1"/>
  <c r="AA104" i="1"/>
  <c r="AB103" i="1"/>
  <c r="AC103" i="1" s="1"/>
  <c r="AA103" i="1"/>
  <c r="AB102" i="1"/>
  <c r="AC102" i="1" s="1"/>
  <c r="AA102" i="1"/>
  <c r="AB101" i="1"/>
  <c r="AC101" i="1" s="1"/>
  <c r="AA101" i="1"/>
  <c r="AB100" i="1"/>
  <c r="AC100" i="1" s="1"/>
  <c r="AA100" i="1"/>
  <c r="AB99" i="1"/>
  <c r="AC99" i="1" s="1"/>
  <c r="AA99" i="1"/>
  <c r="AC98" i="1"/>
  <c r="AB98" i="1"/>
  <c r="AA98" i="1"/>
  <c r="AB97" i="1"/>
  <c r="AC97" i="1" s="1"/>
  <c r="AA97" i="1"/>
  <c r="AB96" i="1"/>
  <c r="AC96" i="1" s="1"/>
  <c r="AA96" i="1"/>
  <c r="AB95" i="1"/>
  <c r="AC95" i="1" s="1"/>
  <c r="AA95" i="1"/>
  <c r="AC94" i="1"/>
  <c r="AB94" i="1"/>
  <c r="AA94" i="1"/>
  <c r="AB93" i="1"/>
  <c r="AC93" i="1" s="1"/>
  <c r="AA93" i="1"/>
  <c r="AB92" i="1"/>
  <c r="AC92" i="1" s="1"/>
  <c r="AA92" i="1"/>
  <c r="AB91" i="1"/>
  <c r="AC91" i="1" s="1"/>
  <c r="AA91" i="1"/>
  <c r="AC90" i="1"/>
  <c r="AB90" i="1"/>
  <c r="AA90" i="1"/>
  <c r="AB89" i="1"/>
  <c r="AC89" i="1" s="1"/>
  <c r="AA89" i="1"/>
  <c r="AB88" i="1"/>
  <c r="AC88" i="1" s="1"/>
  <c r="AA88" i="1"/>
  <c r="AB87" i="1"/>
  <c r="AC87" i="1" s="1"/>
  <c r="AA87" i="1"/>
  <c r="AC86" i="1"/>
  <c r="AB86" i="1"/>
  <c r="AA86" i="1"/>
  <c r="AB85" i="1"/>
  <c r="AC85" i="1" s="1"/>
  <c r="AA85" i="1"/>
  <c r="AB84" i="1"/>
  <c r="AC84" i="1" s="1"/>
  <c r="AA84" i="1"/>
  <c r="AB83" i="1"/>
  <c r="AC83" i="1" s="1"/>
  <c r="AA83" i="1"/>
  <c r="AC82" i="1"/>
  <c r="AB82" i="1"/>
  <c r="AA82" i="1"/>
  <c r="AB81" i="1"/>
  <c r="AC81" i="1" s="1"/>
  <c r="AA81" i="1"/>
  <c r="AB80" i="1"/>
  <c r="AC80" i="1" s="1"/>
  <c r="AA80" i="1"/>
  <c r="AB79" i="1"/>
  <c r="AC79" i="1" s="1"/>
  <c r="AA79" i="1"/>
  <c r="AB78" i="1"/>
  <c r="AC78" i="1" s="1"/>
  <c r="AA78" i="1"/>
  <c r="AB77" i="1"/>
  <c r="AC77" i="1" s="1"/>
  <c r="AA77" i="1"/>
  <c r="AB76" i="1"/>
  <c r="AC76" i="1" s="1"/>
  <c r="AA76" i="1"/>
  <c r="AB75" i="1"/>
  <c r="AC75" i="1" s="1"/>
  <c r="AA75" i="1"/>
  <c r="AC74" i="1"/>
  <c r="AB74" i="1"/>
  <c r="AA74" i="1"/>
  <c r="AB73" i="1"/>
  <c r="AC73" i="1" s="1"/>
  <c r="AA73" i="1"/>
  <c r="AB72" i="1"/>
  <c r="AC72" i="1" s="1"/>
  <c r="AA72" i="1"/>
  <c r="AB71" i="1"/>
  <c r="AC71" i="1" s="1"/>
  <c r="AA71" i="1"/>
  <c r="AC70" i="1"/>
  <c r="AB70" i="1"/>
  <c r="AA70" i="1"/>
  <c r="AB69" i="1"/>
  <c r="AC69" i="1" s="1"/>
  <c r="AA69" i="1"/>
  <c r="AB68" i="1"/>
  <c r="AC68" i="1" s="1"/>
  <c r="AA68" i="1"/>
  <c r="AB67" i="1"/>
  <c r="AC67" i="1" s="1"/>
  <c r="AA67" i="1"/>
  <c r="AC66" i="1"/>
  <c r="AB66" i="1"/>
  <c r="AA66" i="1"/>
  <c r="AB65" i="1"/>
  <c r="AC65" i="1" s="1"/>
  <c r="AA65" i="1"/>
  <c r="AB64" i="1"/>
  <c r="AC64" i="1" s="1"/>
  <c r="AA64" i="1"/>
  <c r="AB63" i="1"/>
  <c r="AC63" i="1" s="1"/>
  <c r="AA63" i="1"/>
  <c r="AC62" i="1"/>
  <c r="AB62" i="1"/>
  <c r="AA62" i="1"/>
  <c r="AB61" i="1"/>
  <c r="AC61" i="1" s="1"/>
  <c r="AA61" i="1"/>
  <c r="AB60" i="1"/>
  <c r="AC60" i="1" s="1"/>
  <c r="AA60" i="1"/>
  <c r="AB59" i="1"/>
  <c r="AC59" i="1" s="1"/>
  <c r="AA59" i="1"/>
  <c r="AC58" i="1"/>
  <c r="AB58" i="1"/>
  <c r="AA58" i="1"/>
  <c r="AB57" i="1"/>
  <c r="AC57" i="1" s="1"/>
  <c r="AA57" i="1"/>
  <c r="AB56" i="1"/>
  <c r="AC56" i="1" s="1"/>
  <c r="AA56" i="1"/>
  <c r="AB55" i="1"/>
  <c r="AC55" i="1" s="1"/>
  <c r="AA55" i="1"/>
  <c r="AB54" i="1"/>
  <c r="AC54" i="1" s="1"/>
  <c r="AA54" i="1"/>
  <c r="AB53" i="1"/>
  <c r="AC53" i="1" s="1"/>
  <c r="AA53" i="1"/>
  <c r="AB52" i="1"/>
  <c r="AC52" i="1" s="1"/>
  <c r="AA52" i="1"/>
  <c r="AB51" i="1"/>
  <c r="AC51" i="1" s="1"/>
  <c r="AA51" i="1"/>
  <c r="AC50" i="1"/>
  <c r="AB50" i="1"/>
  <c r="AA50" i="1"/>
  <c r="AB49" i="1"/>
  <c r="AC49" i="1" s="1"/>
  <c r="AA49" i="1"/>
  <c r="AB48" i="1"/>
  <c r="AC48" i="1" s="1"/>
  <c r="AA48" i="1"/>
  <c r="AB47" i="1"/>
  <c r="AC47" i="1" s="1"/>
  <c r="AA47" i="1"/>
  <c r="AC46" i="1"/>
  <c r="AB46" i="1"/>
  <c r="AA46" i="1"/>
  <c r="AB45" i="1"/>
  <c r="AC45" i="1" s="1"/>
  <c r="AA45" i="1"/>
  <c r="AB44" i="1"/>
  <c r="AC44" i="1" s="1"/>
  <c r="AA44" i="1"/>
  <c r="AB43" i="1"/>
  <c r="AC43" i="1" s="1"/>
  <c r="AA43" i="1"/>
  <c r="AC42" i="1"/>
  <c r="AB42" i="1"/>
  <c r="AA42" i="1"/>
  <c r="AB41" i="1"/>
  <c r="AC41" i="1" s="1"/>
  <c r="AA41" i="1"/>
  <c r="AB40" i="1"/>
  <c r="AC40" i="1" s="1"/>
  <c r="AA40" i="1"/>
  <c r="AB39" i="1"/>
  <c r="AC39" i="1" s="1"/>
  <c r="AA39" i="1"/>
  <c r="AC38" i="1"/>
  <c r="AB38" i="1"/>
  <c r="AA38" i="1"/>
  <c r="AB37" i="1"/>
  <c r="AC37" i="1" s="1"/>
  <c r="AA37" i="1"/>
  <c r="AB36" i="1"/>
  <c r="AC36" i="1" s="1"/>
  <c r="AA36" i="1"/>
  <c r="AB35" i="1"/>
  <c r="AC35" i="1" s="1"/>
  <c r="AA35" i="1"/>
  <c r="AC34" i="1"/>
  <c r="AB34" i="1"/>
  <c r="AA34" i="1"/>
  <c r="AB33" i="1"/>
  <c r="AC33" i="1" s="1"/>
  <c r="AA33" i="1"/>
  <c r="AB32" i="1"/>
  <c r="AC32" i="1" s="1"/>
  <c r="AA32" i="1"/>
  <c r="AB31" i="1"/>
  <c r="AC31" i="1" s="1"/>
  <c r="AA31" i="1"/>
  <c r="AB30" i="1"/>
  <c r="AC30" i="1" s="1"/>
  <c r="AA30" i="1"/>
  <c r="AB29" i="1"/>
  <c r="AC29" i="1" s="1"/>
  <c r="AA29" i="1"/>
  <c r="AB28" i="1"/>
  <c r="AC28" i="1" s="1"/>
  <c r="AA28" i="1"/>
  <c r="AB27" i="1"/>
  <c r="AC27" i="1" s="1"/>
  <c r="AA27" i="1"/>
  <c r="AC26" i="1"/>
  <c r="AB26" i="1"/>
  <c r="AA26" i="1"/>
  <c r="AB25" i="1"/>
  <c r="AC25" i="1" s="1"/>
  <c r="AA25" i="1"/>
  <c r="AB24" i="1"/>
  <c r="AC24" i="1" s="1"/>
  <c r="AA24" i="1"/>
  <c r="AB23" i="1"/>
  <c r="AC23" i="1" s="1"/>
  <c r="AA23" i="1"/>
  <c r="AC22" i="1"/>
  <c r="AB22" i="1"/>
  <c r="AA22" i="1"/>
  <c r="AB21" i="1"/>
  <c r="AC21" i="1" s="1"/>
  <c r="AA21" i="1"/>
  <c r="AB20" i="1"/>
  <c r="AC20" i="1" s="1"/>
  <c r="AA20" i="1"/>
  <c r="AB19" i="1"/>
  <c r="AC19" i="1" s="1"/>
  <c r="AA19" i="1"/>
  <c r="AC18" i="1"/>
  <c r="AB18" i="1"/>
  <c r="AA18" i="1"/>
  <c r="AB17" i="1"/>
  <c r="AC17" i="1" s="1"/>
  <c r="AA17" i="1"/>
  <c r="AB16" i="1"/>
  <c r="AC16" i="1" s="1"/>
  <c r="AA16" i="1"/>
  <c r="AB15" i="1"/>
  <c r="AC15" i="1" s="1"/>
  <c r="AA15" i="1"/>
  <c r="AC14" i="1"/>
  <c r="AB14" i="1"/>
  <c r="AA14" i="1"/>
  <c r="AB13" i="1"/>
  <c r="AC13" i="1" s="1"/>
  <c r="AA13" i="1"/>
  <c r="AB12" i="1"/>
  <c r="AC12" i="1" s="1"/>
  <c r="AA12" i="1"/>
  <c r="AB11" i="1"/>
  <c r="AC11" i="1" s="1"/>
  <c r="AA11" i="1"/>
  <c r="AC10" i="1"/>
  <c r="AB10" i="1"/>
  <c r="AA10" i="1"/>
  <c r="AB9" i="1"/>
  <c r="AC9" i="1" s="1"/>
  <c r="AA9" i="1"/>
  <c r="AB8" i="1"/>
  <c r="AC8" i="1" s="1"/>
  <c r="AA8" i="1"/>
  <c r="AB7" i="1"/>
  <c r="AC7" i="1" s="1"/>
  <c r="AA7" i="1"/>
  <c r="AB6" i="1"/>
  <c r="AC6" i="1" s="1"/>
  <c r="AA6" i="1"/>
  <c r="AB5" i="1"/>
  <c r="AC5" i="1" s="1"/>
  <c r="AA5" i="1"/>
  <c r="AB4" i="1"/>
  <c r="AC4" i="1" s="1"/>
  <c r="AA4" i="1"/>
</calcChain>
</file>

<file path=xl/connections.xml><?xml version="1.0" encoding="utf-8"?>
<connections xmlns="http://schemas.openxmlformats.org/spreadsheetml/2006/main">
  <connection id="1" name="A.outfile111" type="6" refreshedVersion="6" background="1" saveData="1">
    <textPr codePage="950" sourceFile="M:\賦稅統計科\1 稅務行業標準分類\0 第9次稅務行業標準分類修訂\1_修訂作業\工作檔轉製(word2xls)\大業別\A.outfile.txt" comma="1">
      <textFields count="23">
        <textField type="text"/>
        <textField type="text"/>
        <textField type="text"/>
        <textField type="text"/>
        <textField type="text"/>
        <textField type="text"/>
        <textField/>
        <textField/>
        <textField/>
        <textField/>
        <textField/>
        <textField/>
        <textField/>
        <textField/>
        <textField/>
        <textField/>
        <textField/>
        <textField/>
        <textField/>
        <textField/>
        <textField/>
        <textField/>
        <textField/>
      </textFields>
    </textPr>
  </connection>
  <connection id="2" name="C.outfile111" type="6" refreshedVersion="6" background="1" saveData="1">
    <textPr codePage="950" sourceFile="M:\賦稅統計科\1 稅務行業標準分類\0 第9次稅務行業標準分類修訂\1_修訂作業\工作檔轉製(word2xls)\大業別\C.outfile.txt" comma="1">
      <textFields count="14">
        <textField type="text"/>
        <textField type="text"/>
        <textField type="text"/>
        <textField type="text"/>
        <textField type="text"/>
        <textField type="text"/>
        <textField/>
        <textField/>
        <textField/>
        <textField/>
        <textField/>
        <textField/>
        <textField/>
        <textField/>
      </textFields>
    </textPr>
  </connection>
  <connection id="3" name="C.outfile121" type="6" refreshedVersion="6" background="1" saveData="1">
    <textPr codePage="950" sourceFile="M:\賦稅統計科\1 稅務行業標準分類\0 第9次稅務行業標準分類修訂\1_修訂作業\工作檔轉製(word2xls)\大業別\C.outfile.txt" comma="1">
      <textFields count="14">
        <textField type="text"/>
        <textField type="text"/>
        <textField type="text"/>
        <textField type="text"/>
        <textField type="text"/>
        <textField type="text"/>
        <textField/>
        <textField/>
        <textField/>
        <textField/>
        <textField/>
        <textField/>
        <textField/>
        <textField/>
      </textFields>
    </textPr>
  </connection>
  <connection id="4" name="C.outfile13" type="6" refreshedVersion="6" background="1" saveData="1">
    <textPr codePage="950" sourceFile="M:\賦稅統計科\1 稅務行業標準分類\0 第9次稅務行業標準分類修訂\1_修訂作業\工作檔轉製(word2xls)\大業別\C.outfile.txt" comma="1">
      <textFields count="14">
        <textField type="text"/>
        <textField type="text"/>
        <textField type="text"/>
        <textField type="text"/>
        <textField type="text"/>
        <textField type="text"/>
        <textField/>
        <textField/>
        <textField/>
        <textField/>
        <textField/>
        <textField/>
        <textField/>
        <textField/>
      </textFields>
    </textPr>
  </connection>
  <connection id="5" name="C.outfile2111" type="6" refreshedVersion="6" background="1" saveData="1">
    <textPr codePage="950" sourceFile="M:\賦稅統計科\1 稅務行業標準分類\0 第9次稅務行業標準分類修訂\1_修訂作業\工作檔轉製(word2xls)\大業別\C.outfile.txt" comma="1">
      <textFields count="23">
        <textField type="text"/>
        <textField type="text"/>
        <textField type="text"/>
        <textField type="text"/>
        <textField type="text"/>
        <textField type="text"/>
        <textField/>
        <textField/>
        <textField/>
        <textField/>
        <textField/>
        <textField/>
        <textField/>
        <textField/>
        <textField/>
        <textField/>
        <textField/>
        <textField/>
        <textField/>
        <textField/>
        <textField/>
        <textField/>
        <textField/>
      </textFields>
    </textPr>
  </connection>
  <connection id="6" name="C.outfile212" type="6" refreshedVersion="6" background="1" saveData="1">
    <textPr codePage="950" sourceFile="M:\賦稅統計科\1 稅務行業標準分類\0 第9次稅務行業標準分類修訂\1_修訂作業\工作檔轉製(word2xls)\大業別\C.outfile.txt" comma="1">
      <textFields count="23">
        <textField type="text"/>
        <textField type="text"/>
        <textField type="text"/>
        <textField type="text"/>
        <textField type="text"/>
        <textField type="text"/>
        <textField/>
        <textField/>
        <textField/>
        <textField/>
        <textField/>
        <textField/>
        <textField/>
        <textField/>
        <textField/>
        <textField/>
        <textField/>
        <textField/>
        <textField/>
        <textField/>
        <textField/>
        <textField/>
        <textField/>
      </textFields>
    </textPr>
  </connection>
  <connection id="7" name="C.outfile22" type="6" refreshedVersion="6" background="1" saveData="1">
    <textPr codePage="950" sourceFile="M:\賦稅統計科\1 稅務行業標準分類\0 第9次稅務行業標準分類修訂\1_修訂作業\工作檔轉製(word2xls)\大業別\C.outfile.txt" comma="1">
      <textFields count="23">
        <textField type="text"/>
        <textField type="text"/>
        <textField type="text"/>
        <textField type="text"/>
        <textField type="text"/>
        <textField type="text"/>
        <textField/>
        <textField/>
        <textField/>
        <textField/>
        <textField/>
        <textField/>
        <textField/>
        <textField/>
        <textField/>
        <textField/>
        <textField/>
        <textField/>
        <textField/>
        <textField/>
        <textField/>
        <textField/>
        <textField/>
      </textFields>
    </textPr>
  </connection>
  <connection id="8" name="C.outfile3111" type="6" refreshedVersion="6" background="1" saveData="1">
    <textPr codePage="950" sourceFile="M:\賦稅統計科\1 稅務行業標準分類\0 第9次稅務行業標準分類修訂\1_修訂作業\工作檔轉製(word2xls)\大業別\C.outfile.txt" comma="1">
      <textFields count="23">
        <textField type="text"/>
        <textField type="text"/>
        <textField type="text"/>
        <textField type="text"/>
        <textField type="text"/>
        <textField type="text"/>
        <textField/>
        <textField/>
        <textField/>
        <textField/>
        <textField/>
        <textField/>
        <textField/>
        <textField/>
        <textField/>
        <textField/>
        <textField/>
        <textField/>
        <textField/>
        <textField/>
        <textField/>
        <textField/>
        <textField/>
      </textFields>
    </textPr>
  </connection>
  <connection id="9" name="C.outfile312" type="6" refreshedVersion="6" background="1" saveData="1">
    <textPr codePage="950" sourceFile="M:\賦稅統計科\1 稅務行業標準分類\0 第9次稅務行業標準分類修訂\1_修訂作業\工作檔轉製(word2xls)\大業別\C.outfile.txt" comma="1">
      <textFields count="23">
        <textField type="text"/>
        <textField type="text"/>
        <textField type="text"/>
        <textField type="text"/>
        <textField type="text"/>
        <textField type="text"/>
        <textField/>
        <textField/>
        <textField/>
        <textField/>
        <textField/>
        <textField/>
        <textField/>
        <textField/>
        <textField/>
        <textField/>
        <textField/>
        <textField/>
        <textField/>
        <textField/>
        <textField/>
        <textField/>
        <textField/>
      </textFields>
    </textPr>
  </connection>
  <connection id="10" name="C.outfile32" type="6" refreshedVersion="6" background="1" saveData="1">
    <textPr codePage="950" sourceFile="M:\賦稅統計科\1 稅務行業標準分類\0 第9次稅務行業標準分類修訂\1_修訂作業\工作檔轉製(word2xls)\大業別\C.outfile.txt" comma="1">
      <textFields count="23">
        <textField type="text"/>
        <textField type="text"/>
        <textField type="text"/>
        <textField type="text"/>
        <textField type="text"/>
        <textField type="text"/>
        <textField/>
        <textField/>
        <textField/>
        <textField/>
        <textField/>
        <textField/>
        <textField/>
        <textField/>
        <textField/>
        <textField/>
        <textField/>
        <textField/>
        <textField/>
        <textField/>
        <textField/>
        <textField/>
        <textField/>
      </textFields>
    </textPr>
  </connection>
  <connection id="11" name="D.outfile11" type="6" refreshedVersion="6" background="1" saveData="1">
    <textPr codePage="950" sourceFile="M:\賦稅統計科\1 稅務行業標準分類\0 第9次稅務行業標準分類修訂\1_修訂作業\工作檔轉製(word2xls)\大業別\D.outfile.txt" comma="1">
      <textFields count="23">
        <textField type="text"/>
        <textField type="text"/>
        <textField type="text"/>
        <textField type="text"/>
        <textField type="text"/>
        <textField/>
        <textField/>
        <textField/>
        <textField/>
        <textField/>
        <textField/>
        <textField/>
        <textField/>
        <textField/>
        <textField/>
        <textField/>
        <textField/>
        <textField/>
        <textField/>
        <textField/>
        <textField/>
        <textField/>
        <textField/>
      </textFields>
    </textPr>
  </connection>
  <connection id="12" name="E.outfile11" type="6" refreshedVersion="6" background="1" saveData="1">
    <textPr codePage="950" sourceFile="M:\賦稅統計科\1 稅務行業標準分類\0 第9次稅務行業標準分類修訂\1_修訂作業\工作檔轉製(word2xls)\大業別\E.outfile.txt" comma="1">
      <textFields count="23">
        <textField type="text"/>
        <textField type="text"/>
        <textField type="text"/>
        <textField type="text"/>
        <textField type="text"/>
        <textField/>
        <textField/>
        <textField/>
        <textField/>
        <textField/>
        <textField/>
        <textField/>
        <textField/>
        <textField/>
        <textField/>
        <textField/>
        <textField/>
        <textField/>
        <textField/>
        <textField/>
        <textField/>
        <textField/>
        <textField/>
      </textFields>
    </textPr>
  </connection>
  <connection id="13" name="F.outfile11" type="6" refreshedVersion="6" background="1" saveData="1">
    <textPr codePage="950" sourceFile="M:\賦稅統計科\1 稅務行業標準分類\0 第9次稅務行業標準分類修訂\1_修訂作業\工作檔轉製(word2xls)\大業別\F.outfile.txt">
      <textFields count="23">
        <textField type="text"/>
        <textField type="text"/>
        <textField type="text"/>
        <textField type="text"/>
        <textField type="text"/>
        <textField/>
        <textField/>
        <textField/>
        <textField/>
        <textField/>
        <textField/>
        <textField/>
        <textField/>
        <textField/>
        <textField/>
        <textField/>
        <textField/>
        <textField/>
        <textField/>
        <textField/>
        <textField/>
        <textField/>
        <textField/>
      </textFields>
    </textPr>
  </connection>
  <connection id="14" name="G.outfile11" type="6" refreshedVersion="6" background="1" saveData="1">
    <textPr codePage="950" sourceFile="M:\賦稅統計科\1 稅務行業標準分類\0 第9次稅務行業標準分類修訂\1_修訂作業\工作檔轉製(word2xls)\大業別\G.outfile.txt">
      <textFields count="23">
        <textField/>
        <textField/>
        <textField/>
        <textField/>
        <textField/>
        <textField/>
        <textField/>
        <textField/>
        <textField/>
        <textField/>
        <textField/>
        <textField/>
        <textField/>
        <textField/>
        <textField/>
        <textField/>
        <textField/>
        <textField/>
        <textField/>
        <textField/>
        <textField/>
        <textField/>
        <textField/>
      </textFields>
    </textPr>
  </connection>
  <connection id="15" name="H.outfile11" type="6" refreshedVersion="6" background="1" saveData="1">
    <textPr codePage="950" sourceFile="M:\賦稅統計科\1 稅務行業標準分類\0 第9次稅務行業標準分類修訂\1_修訂作業\工作檔轉製(word2xls)\大業別\H.outfile.txt">
      <textFields count="23">
        <textField type="text"/>
        <textField type="text"/>
        <textField type="text"/>
        <textField type="text"/>
        <textField type="text"/>
        <textField/>
        <textField/>
        <textField/>
        <textField/>
        <textField/>
        <textField/>
        <textField/>
        <textField/>
        <textField/>
        <textField/>
        <textField/>
        <textField/>
        <textField/>
        <textField/>
        <textField/>
        <textField/>
        <textField/>
        <textField/>
      </textFields>
    </textPr>
  </connection>
  <connection id="16" name="I.outfile11" type="6" refreshedVersion="6" background="1" saveData="1">
    <textPr codePage="950" sourceFile="M:\賦稅統計科\1 稅務行業標準分類\0 第9次稅務行業標準分類修訂\1_修訂作業\工作檔轉製(word2xls)\大業別\I.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17" name="J.outfile11" type="6" refreshedVersion="6" background="1" saveData="1">
    <textPr codePage="950" sourceFile="M:\賦稅統計科\1 稅務行業標準分類\0 第9次稅務行業標準分類修訂\1_修訂作業\工作檔轉製(word2xls)\大業別\J.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18" name="K.outfile11" type="6" refreshedVersion="6" background="1" saveData="1">
    <textPr codePage="950" sourceFile="M:\賦稅統計科\1 稅務行業標準分類\0 第9次稅務行業標準分類修訂\1_修訂作業\工作檔轉製(word2xls)\大業別\K.outfile.txt">
      <textFields count="23">
        <textField type="text"/>
        <textField type="text"/>
        <textField type="text"/>
        <textField type="text"/>
        <textField type="text"/>
        <textField/>
        <textField/>
        <textField/>
        <textField/>
        <textField/>
        <textField/>
        <textField/>
        <textField/>
        <textField/>
        <textField/>
        <textField/>
        <textField/>
        <textField/>
        <textField/>
        <textField/>
        <textField/>
        <textField/>
        <textField/>
      </textFields>
    </textPr>
  </connection>
  <connection id="19" name="L.outfile11" type="6" refreshedVersion="6" background="1" saveData="1">
    <textPr codePage="950" sourceFile="M:\賦稅統計科\1 稅務行業標準分類\0 第9次稅務行業標準分類修訂\1_修訂作業\工作檔轉製(word2xls)\大業別\L.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20" name="M.outfile11" type="6" refreshedVersion="6" background="1" saveData="1">
    <textPr codePage="950" sourceFile="M:\賦稅統計科\1 稅務行業標準分類\0 第9次稅務行業標準分類修訂\1_修訂作業\工作檔轉製(word2xls)\大業別\M.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21" name="N.outfile11" type="6" refreshedVersion="6" background="1" saveData="1">
    <textPr codePage="950" sourceFile="M:\賦稅統計科\1 稅務行業標準分類\0 第9次稅務行業標準分類修訂\1_修訂作業\工作檔轉製(word2xls)\大業別\N.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22" name="O.outfile11" type="6" refreshedVersion="6" background="1" saveData="1">
    <textPr codePage="950" sourceFile="M:\賦稅統計科\1 稅務行業標準分類\0 第9次稅務行業標準分類修訂\1_修訂作業\工作檔轉製(word2xls)\大業別\O.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23" name="P.outfile11" type="6" refreshedVersion="6" background="1" saveData="1">
    <textPr codePage="950" sourceFile="M:\賦稅統計科\1 稅務行業標準分類\0 第9次稅務行業標準分類修訂\1_修訂作業\工作檔轉製(word2xls)\大業別\P.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24" name="Q.outfile111" type="6" refreshedVersion="6" background="1" saveData="1">
    <textPr codePage="950" sourceFile="M:\賦稅統計科\1 稅務行業標準分類\0 第9次稅務行業標準分類修訂\1_修訂作業\工作檔轉製(word2xls)\大業別\Q.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25" name="R.outfile11" type="6" refreshedVersion="6" background="1" saveData="1">
    <textPr codePage="950" sourceFile="M:\賦稅統計科\1 稅務行業標準分類\0 第9次稅務行業標準分類修訂\1_修訂作業\工作檔轉製(word2xls)\大業別\R.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 id="26" name="S.outfile11" type="6" refreshedVersion="6" background="1" saveData="1">
    <textPr codePage="950" sourceFile="M:\賦稅統計科\1 稅務行業標準分類\0 第9次稅務行業標準分類修訂\1_修訂作業\工作檔轉製(word2xls)\大業別\S.outfile.txt">
      <textFields count="23">
        <textField type="text"/>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<sst xmlns="http://schemas.openxmlformats.org/spreadsheetml/2006/main" count="4557" uniqueCount="2175">
  <si>
    <t>第9次修訂</t>
    <phoneticPr fontId="3" type="noConversion"/>
  </si>
  <si>
    <t>對照
第8次
修訂
分類編號</t>
    <phoneticPr fontId="3" type="noConversion"/>
  </si>
  <si>
    <t>第8次修訂</t>
    <phoneticPr fontId="3" type="noConversion"/>
  </si>
  <si>
    <t>對照
第7次
修訂
分類編號</t>
    <phoneticPr fontId="3" type="noConversion"/>
  </si>
  <si>
    <t>增
刪
修</t>
    <phoneticPr fontId="3" type="noConversion"/>
  </si>
  <si>
    <t>修訂說明</t>
    <phoneticPr fontId="3" type="noConversion"/>
  </si>
  <si>
    <t>分類編號</t>
    <phoneticPr fontId="3" type="noConversion"/>
  </si>
  <si>
    <t>行業名稱</t>
    <phoneticPr fontId="3" type="noConversion"/>
  </si>
  <si>
    <t>定義</t>
    <phoneticPr fontId="3" type="noConversion"/>
  </si>
  <si>
    <t>大類</t>
    <phoneticPr fontId="3" type="noConversion"/>
  </si>
  <si>
    <t>中類</t>
    <phoneticPr fontId="3" type="noConversion"/>
  </si>
  <si>
    <t>小類</t>
    <phoneticPr fontId="3" type="noConversion"/>
  </si>
  <si>
    <t>細類</t>
    <phoneticPr fontId="3" type="noConversion"/>
  </si>
  <si>
    <t>子類</t>
    <phoneticPr fontId="3" type="noConversion"/>
  </si>
  <si>
    <t>A</t>
  </si>
  <si>
    <t>0112-00</t>
  </si>
  <si>
    <t>雜糧栽培</t>
  </si>
  <si>
    <r>
      <t>包括大豆、花豆、綠豆</t>
    </r>
    <r>
      <rPr>
        <sz val="12"/>
        <color rgb="FFFF0000"/>
        <rFont val="新細明體"/>
        <family val="1"/>
        <charset val="136"/>
        <scheme val="major"/>
      </rPr>
      <t>、黑豆、蠶豆、樹豆</t>
    </r>
    <r>
      <rPr>
        <sz val="12"/>
        <color theme="1"/>
        <rFont val="新細明體"/>
        <family val="1"/>
        <charset val="136"/>
        <scheme val="major"/>
      </rPr>
      <t>、小米、高梁、大麥、小麥、黑麥、蕎麥</t>
    </r>
    <r>
      <rPr>
        <sz val="12"/>
        <color rgb="FFFF0000"/>
        <rFont val="新細明體"/>
        <family val="1"/>
        <charset val="136"/>
        <scheme val="major"/>
      </rPr>
      <t>、藜麥、紅藜、薏仁</t>
    </r>
    <r>
      <rPr>
        <sz val="12"/>
        <color theme="1"/>
        <rFont val="新細明體"/>
        <family val="1"/>
        <charset val="136"/>
        <scheme val="major"/>
      </rPr>
      <t>等栽培。</t>
    </r>
    <phoneticPr fontId="3" type="noConversion"/>
  </si>
  <si>
    <t>包括大豆、花豆、綠豆、小米、高梁、大麥、小麥、黑麥、蕎麥等栽培。</t>
  </si>
  <si>
    <t>修</t>
    <phoneticPr fontId="3" type="noConversion"/>
  </si>
  <si>
    <t>配合主計總處修訂，修訂定義。</t>
  </si>
  <si>
    <t>0113-99</t>
  </si>
  <si>
    <t>其他特用作物栽培</t>
  </si>
  <si>
    <r>
      <t>包括甜菜、油菜籽、樹薯、咖啡、牧草、香茅、瓊麻、棕櫚、桑樹、中藥材作物、棉花、綠肥作物、枸杞、愛玉子、菸草、荖葉、黃藤、芝麻、甘蔗、油茶、破布子</t>
    </r>
    <r>
      <rPr>
        <sz val="12"/>
        <color rgb="FFFF0000"/>
        <rFont val="新細明體"/>
        <family val="1"/>
        <charset val="136"/>
        <scheme val="major"/>
      </rPr>
      <t>、薑黃、靈芝、牛樟芝、山胡椒、印加果、諾麗果</t>
    </r>
    <r>
      <rPr>
        <sz val="12"/>
        <color theme="1"/>
        <rFont val="新細明體"/>
        <family val="1"/>
        <charset val="136"/>
        <scheme val="major"/>
      </rPr>
      <t>等栽培。</t>
    </r>
    <phoneticPr fontId="3" type="noConversion"/>
  </si>
  <si>
    <r>
      <t>0113-99</t>
    </r>
    <r>
      <rPr>
        <sz val="12"/>
        <color rgb="FFFF0000"/>
        <rFont val="新細明體"/>
        <family val="1"/>
        <charset val="136"/>
        <scheme val="major"/>
      </rPr>
      <t>*
0116-99*</t>
    </r>
    <phoneticPr fontId="3" type="noConversion"/>
  </si>
  <si>
    <t>包括甜菜、油菜籽、樹薯、咖啡、牧草、香茅、瓊麻、棕櫚、桑樹、中藥材作物、棉花、綠肥作物、枸杞、愛玉子、菸草、荖葉、黃藤、芝麻、甘蔗、油茶、破布子等栽培。</t>
  </si>
  <si>
    <t>0113-99
0114-00*</t>
  </si>
  <si>
    <t>0114-00</t>
  </si>
  <si>
    <t>蔬菜栽培</t>
  </si>
  <si>
    <t>包括毛豆、翼豆、茴香、萵苣、木虌果、吉康菜、結頭菜等栽培。</t>
    <phoneticPr fontId="3" type="noConversion"/>
  </si>
  <si>
    <r>
      <rPr>
        <sz val="12"/>
        <color rgb="FFFF0000"/>
        <rFont val="新細明體"/>
        <family val="1"/>
        <charset val="136"/>
        <scheme val="major"/>
      </rPr>
      <t>0113-99*</t>
    </r>
    <r>
      <rPr>
        <sz val="12"/>
        <color theme="1"/>
        <rFont val="新細明體"/>
        <family val="1"/>
        <charset val="136"/>
        <scheme val="major"/>
      </rPr>
      <t xml:space="preserve">
0114-00
</t>
    </r>
    <phoneticPr fontId="3" type="noConversion"/>
  </si>
  <si>
    <t>0114-00*</t>
  </si>
  <si>
    <t>配合主計總處修訂，增列定義，原0113-99之茴香栽培，併入此類。</t>
  </si>
  <si>
    <t>0115-00</t>
  </si>
  <si>
    <t>果樹栽培</t>
  </si>
  <si>
    <t>包括番石榴、柚子、釋迦、蓮霧、柿、檸檬、紅龍果、百香果、梅、枇杷、楊桃、蘋果等栽培。</t>
    <phoneticPr fontId="3" type="noConversion"/>
  </si>
  <si>
    <t>配合主計總處修訂，增列定義。</t>
  </si>
  <si>
    <t>0116-99</t>
  </si>
  <si>
    <t>其他食用菇蕈栽培</t>
  </si>
  <si>
    <t>包括洋菇、木耳、草菇、杏鮑菇、金針菇等栽培。</t>
    <phoneticPr fontId="3" type="noConversion"/>
  </si>
  <si>
    <r>
      <t>0116-99</t>
    </r>
    <r>
      <rPr>
        <sz val="12"/>
        <color rgb="FFFF0000"/>
        <rFont val="新細明體"/>
        <family val="1"/>
        <charset val="136"/>
        <scheme val="major"/>
      </rPr>
      <t>*</t>
    </r>
    <phoneticPr fontId="3" type="noConversion"/>
  </si>
  <si>
    <r>
      <t>包括洋菇、木耳、草菇、杏鮑菇、金針菇</t>
    </r>
    <r>
      <rPr>
        <strike/>
        <sz val="12"/>
        <color rgb="FFFF0000"/>
        <rFont val="新細明體"/>
        <family val="1"/>
        <charset val="136"/>
        <scheme val="major"/>
      </rPr>
      <t>、靈芝</t>
    </r>
    <r>
      <rPr>
        <sz val="12"/>
        <color theme="1"/>
        <rFont val="新細明體"/>
        <family val="1"/>
        <charset val="136"/>
        <scheme val="major"/>
      </rPr>
      <t>等栽培。</t>
    </r>
    <phoneticPr fontId="3" type="noConversion"/>
  </si>
  <si>
    <t>0119-11</t>
  </si>
  <si>
    <t>食用菇蕈類菌種培育</t>
  </si>
  <si>
    <t>包括食用菇蕈栽培用太空包製作（含菌種接種）。</t>
    <phoneticPr fontId="3" type="noConversion"/>
  </si>
  <si>
    <t xml:space="preserve">0119-11           </t>
    <phoneticPr fontId="3" type="noConversion"/>
  </si>
  <si>
    <t xml:space="preserve">增訂
0116-12           </t>
    <phoneticPr fontId="3" type="noConversion"/>
  </si>
  <si>
    <t>0129-99</t>
  </si>
  <si>
    <t>未分類其他畜牧</t>
  </si>
  <si>
    <t>包括從事0129-11至0129-14子類以外畜禽、寵物、觀賞動物、實驗動物等飼育。亦包括蚯蚓、蝸牛養殖。</t>
    <phoneticPr fontId="3" type="noConversion"/>
  </si>
  <si>
    <r>
      <t>包括從事0129-11至0129-14子類以外畜禽、寵物、觀賞動物、實驗動物等飼育。亦包括蚯蚓、蝸牛</t>
    </r>
    <r>
      <rPr>
        <strike/>
        <sz val="12"/>
        <color rgb="FFFF0000"/>
        <rFont val="新細明體"/>
        <family val="1"/>
        <charset val="136"/>
        <scheme val="major"/>
      </rPr>
      <t>、表演海獸</t>
    </r>
    <r>
      <rPr>
        <sz val="12"/>
        <color theme="1"/>
        <rFont val="新細明體"/>
        <family val="1"/>
        <charset val="136"/>
        <scheme val="major"/>
      </rPr>
      <t>養殖。</t>
    </r>
    <phoneticPr fontId="3" type="noConversion"/>
  </si>
  <si>
    <t>0200-99</t>
  </si>
  <si>
    <t>其他林業</t>
  </si>
  <si>
    <r>
      <t>包括林間果實、野菇蕈、野蜂蜜、藥</t>
    </r>
    <r>
      <rPr>
        <sz val="12"/>
        <color rgb="FFFF0000"/>
        <rFont val="新細明體"/>
        <family val="1"/>
        <charset val="136"/>
        <scheme val="major"/>
      </rPr>
      <t>草</t>
    </r>
    <r>
      <rPr>
        <sz val="12"/>
        <color theme="1"/>
        <rFont val="新細明體"/>
        <family val="1"/>
        <charset val="136"/>
        <scheme val="major"/>
      </rPr>
      <t>等野生物採集、昆蟲捕捉、林業輔助服務如森林資源估測等。</t>
    </r>
    <phoneticPr fontId="3" type="noConversion"/>
  </si>
  <si>
    <r>
      <t>包括林間果實、野菇蕈、野蜂蜜、</t>
    </r>
    <r>
      <rPr>
        <strike/>
        <sz val="12"/>
        <color rgb="FFFF0000"/>
        <rFont val="新細明體"/>
        <family val="1"/>
        <charset val="136"/>
        <scheme val="major"/>
      </rPr>
      <t>蘭、中</t>
    </r>
    <r>
      <rPr>
        <sz val="12"/>
        <color theme="1"/>
        <rFont val="新細明體"/>
        <family val="1"/>
        <charset val="136"/>
        <scheme val="major"/>
      </rPr>
      <t>藥等野生物採集、昆蟲捕捉、林業輔助服務如森林資源估測等。</t>
    </r>
    <phoneticPr fontId="3" type="noConversion"/>
  </si>
  <si>
    <t>增訂
0222-11
0222-99</t>
    <phoneticPr fontId="3" type="noConversion"/>
  </si>
  <si>
    <t>0321-11</t>
  </si>
  <si>
    <t>淺海養殖</t>
  </si>
  <si>
    <t>包括牡蠣（蚵）養殖。</t>
    <phoneticPr fontId="3" type="noConversion"/>
  </si>
  <si>
    <t>為利歸類，增列定義。</t>
  </si>
  <si>
    <t>C</t>
  </si>
  <si>
    <t>0812-12</t>
  </si>
  <si>
    <t>脫水肉品製造</t>
  </si>
  <si>
    <t>包括炸豬皮等製造。</t>
    <phoneticPr fontId="3" type="noConversion"/>
  </si>
  <si>
    <t>0812-12</t>
    <phoneticPr fontId="3" type="noConversion"/>
  </si>
  <si>
    <t>增訂
0813-11</t>
    <phoneticPr fontId="3" type="noConversion"/>
  </si>
  <si>
    <t>0812-13</t>
  </si>
  <si>
    <t>醃漬肉品製造</t>
    <phoneticPr fontId="3" type="noConversion"/>
  </si>
  <si>
    <t>包括火腿、培根、臘肉等製造。</t>
    <phoneticPr fontId="3" type="noConversion"/>
  </si>
  <si>
    <r>
      <t xml:space="preserve">0812-13
</t>
    </r>
    <r>
      <rPr>
        <sz val="12"/>
        <color rgb="FFFF0000"/>
        <rFont val="新細明體"/>
        <family val="1"/>
        <charset val="136"/>
        <scheme val="major"/>
      </rPr>
      <t>0812-14*</t>
    </r>
    <phoneticPr fontId="3" type="noConversion"/>
  </si>
  <si>
    <t>醃漬肉品製造</t>
  </si>
  <si>
    <t>增訂
0813-12</t>
    <phoneticPr fontId="3" type="noConversion"/>
  </si>
  <si>
    <t>基於互斥原則及參考經濟部工業產品分類，增列定義，原0812-14之火腿，併入此類。</t>
  </si>
  <si>
    <t>0812-14</t>
  </si>
  <si>
    <r>
      <t>香腸</t>
    </r>
    <r>
      <rPr>
        <sz val="12"/>
        <color theme="1"/>
        <rFont val="新細明體"/>
        <family val="1"/>
        <charset val="136"/>
        <scheme val="major"/>
      </rPr>
      <t>製造</t>
    </r>
    <phoneticPr fontId="3" type="noConversion"/>
  </si>
  <si>
    <t>包括中式香腸、西式香腸（熱狗）、臘腸等製造。</t>
    <phoneticPr fontId="3" type="noConversion"/>
  </si>
  <si>
    <r>
      <t>0812-14</t>
    </r>
    <r>
      <rPr>
        <sz val="12"/>
        <color rgb="FFFF0000"/>
        <rFont val="新細明體"/>
        <family val="1"/>
        <charset val="136"/>
        <scheme val="major"/>
      </rPr>
      <t>*</t>
    </r>
    <phoneticPr fontId="3" type="noConversion"/>
  </si>
  <si>
    <r>
      <t>香腸</t>
    </r>
    <r>
      <rPr>
        <strike/>
        <sz val="12"/>
        <color rgb="FFFF0000"/>
        <rFont val="新細明體"/>
        <family val="1"/>
        <charset val="136"/>
        <scheme val="major"/>
      </rPr>
      <t>、火腿</t>
    </r>
    <r>
      <rPr>
        <sz val="12"/>
        <color theme="1"/>
        <rFont val="新細明體"/>
        <family val="1"/>
        <charset val="136"/>
        <scheme val="major"/>
      </rPr>
      <t>製造</t>
    </r>
    <phoneticPr fontId="3" type="noConversion"/>
  </si>
  <si>
    <t>增訂
0813-13</t>
    <phoneticPr fontId="3" type="noConversion"/>
  </si>
  <si>
    <t>基於互斥原則及參考經濟部工業產品分類，修訂行業名稱及增列定義，部分併入0812-13。</t>
  </si>
  <si>
    <t>0812-16</t>
  </si>
  <si>
    <t>冷凍調理肉類製造</t>
  </si>
  <si>
    <t>包括漢堡肉餅等製造。</t>
    <phoneticPr fontId="3" type="noConversion"/>
  </si>
  <si>
    <t>增訂
0897-15</t>
    <phoneticPr fontId="3" type="noConversion"/>
  </si>
  <si>
    <t>為利歸類及參考衛生福利部「肉類加工食品業應符合食品安全管制系統準則之規定 」，增列定義。</t>
  </si>
  <si>
    <t>0812-17</t>
  </si>
  <si>
    <t>肉鬆、肉乾製造</t>
  </si>
  <si>
    <t>包括肉鬆、肉乾等經調味加工之乾燥肉品製造。</t>
    <phoneticPr fontId="3" type="noConversion"/>
  </si>
  <si>
    <t>增訂
0899-15*</t>
    <phoneticPr fontId="3" type="noConversion"/>
  </si>
  <si>
    <t>0820-12</t>
  </si>
  <si>
    <t>脫水水產品製造</t>
  </si>
  <si>
    <t>包括魚乾、烏魚子等脫水水產品製造。</t>
    <phoneticPr fontId="3" type="noConversion"/>
  </si>
  <si>
    <r>
      <t xml:space="preserve">0820-12
</t>
    </r>
    <r>
      <rPr>
        <sz val="12"/>
        <color rgb="FFFF0000"/>
        <rFont val="新細明體"/>
        <family val="1"/>
        <charset val="136"/>
        <scheme val="major"/>
      </rPr>
      <t>0820-99*</t>
    </r>
    <phoneticPr fontId="3" type="noConversion"/>
  </si>
  <si>
    <t>增訂
0822-11</t>
    <phoneticPr fontId="3" type="noConversion"/>
  </si>
  <si>
    <t>基於互斥原則及參考經濟部工業產品分類，增列定義，原0820-99之魚乾、魚子，併入此類。</t>
  </si>
  <si>
    <t>0820-13</t>
  </si>
  <si>
    <t>醃漬水產品製造</t>
  </si>
  <si>
    <t>包括以鹽漬、燻漬、醬漬、油漬等方法，使保存性延長之水產品製造，如魚子醬。</t>
    <phoneticPr fontId="3" type="noConversion"/>
  </si>
  <si>
    <r>
      <t xml:space="preserve">0820-13
</t>
    </r>
    <r>
      <rPr>
        <sz val="12"/>
        <color rgb="FFFF0000"/>
        <rFont val="新細明體"/>
        <family val="1"/>
        <charset val="136"/>
        <scheme val="major"/>
      </rPr>
      <t>0820-99*</t>
    </r>
    <phoneticPr fontId="3" type="noConversion"/>
  </si>
  <si>
    <t>增訂
0822-12</t>
    <phoneticPr fontId="3" type="noConversion"/>
  </si>
  <si>
    <t>基於互斥原則及參考經濟部工業產品分類，增列定義，原0820-99之魚子醬，併入此類。</t>
  </si>
  <si>
    <t>0820-15</t>
  </si>
  <si>
    <r>
      <t>水產</t>
    </r>
    <r>
      <rPr>
        <sz val="12"/>
        <color rgb="FFFF0000"/>
        <rFont val="新細明體"/>
        <family val="1"/>
        <charset val="136"/>
        <scheme val="major"/>
      </rPr>
      <t>品</t>
    </r>
    <r>
      <rPr>
        <sz val="12"/>
        <color theme="1"/>
        <rFont val="新細明體"/>
        <family val="1"/>
        <charset val="136"/>
        <scheme val="major"/>
      </rPr>
      <t>罐頭製造</t>
    </r>
    <phoneticPr fontId="3" type="noConversion"/>
  </si>
  <si>
    <r>
      <t>包括</t>
    </r>
    <r>
      <rPr>
        <sz val="12"/>
        <color rgb="FFFF0000"/>
        <rFont val="新細明體"/>
        <family val="1"/>
        <charset val="136"/>
        <scheme val="major"/>
      </rPr>
      <t>魚類、貝介類等水產品</t>
    </r>
    <r>
      <rPr>
        <sz val="12"/>
        <color theme="1"/>
        <rFont val="新細明體"/>
        <family val="1"/>
        <charset val="136"/>
        <scheme val="major"/>
      </rPr>
      <t>罐頭製造。</t>
    </r>
    <phoneticPr fontId="3" type="noConversion"/>
  </si>
  <si>
    <t>水產罐頭製造</t>
  </si>
  <si>
    <r>
      <t>包括</t>
    </r>
    <r>
      <rPr>
        <strike/>
        <sz val="12"/>
        <color rgb="FFFF0000"/>
        <rFont val="新細明體"/>
        <family val="1"/>
        <charset val="136"/>
        <scheme val="major"/>
      </rPr>
      <t>鰻魚</t>
    </r>
    <r>
      <rPr>
        <sz val="12"/>
        <color theme="1"/>
        <rFont val="新細明體"/>
        <family val="1"/>
        <charset val="136"/>
        <scheme val="major"/>
      </rPr>
      <t>罐頭製造。</t>
    </r>
    <phoneticPr fontId="3" type="noConversion"/>
  </si>
  <si>
    <t>增訂
0897-12</t>
    <phoneticPr fontId="3" type="noConversion"/>
  </si>
  <si>
    <t>參考經濟部工業產品分類，修訂行業名稱及定義。</t>
  </si>
  <si>
    <t>0820-16</t>
  </si>
  <si>
    <t>冷凍調理水產品製造</t>
  </si>
  <si>
    <t>包括冷凍調理鰻等製造。</t>
    <phoneticPr fontId="3" type="noConversion"/>
  </si>
  <si>
    <t>增訂
0897-16</t>
    <phoneticPr fontId="3" type="noConversion"/>
  </si>
  <si>
    <t>參考經濟部工業產品分類，增列定義。</t>
  </si>
  <si>
    <t>0820-99</t>
  </si>
  <si>
    <t>其他水產加工及保藏</t>
  </si>
  <si>
    <r>
      <t>包括</t>
    </r>
    <r>
      <rPr>
        <sz val="12"/>
        <rFont val="新細明體"/>
        <family val="1"/>
        <charset val="136"/>
        <scheme val="major"/>
      </rPr>
      <t>魚鬆</t>
    </r>
    <r>
      <rPr>
        <sz val="12"/>
        <color rgb="FFFF0000"/>
        <rFont val="新細明體"/>
        <family val="1"/>
        <charset val="136"/>
        <scheme val="major"/>
      </rPr>
      <t>、魚果、魚酥、魷魚絲（片）</t>
    </r>
    <r>
      <rPr>
        <sz val="12"/>
        <color theme="1"/>
        <rFont val="新細明體"/>
        <family val="1"/>
        <charset val="136"/>
        <scheme val="major"/>
      </rPr>
      <t>等</t>
    </r>
    <r>
      <rPr>
        <sz val="12"/>
        <color rgb="FFFF0000"/>
        <rFont val="新細明體"/>
        <family val="1"/>
        <charset val="136"/>
        <scheme val="major"/>
      </rPr>
      <t>經調味加工之水產品</t>
    </r>
    <r>
      <rPr>
        <sz val="12"/>
        <color theme="1"/>
        <rFont val="新細明體"/>
        <family val="1"/>
        <charset val="136"/>
        <scheme val="major"/>
      </rPr>
      <t>製造。</t>
    </r>
    <phoneticPr fontId="3" type="noConversion"/>
  </si>
  <si>
    <r>
      <rPr>
        <sz val="12"/>
        <rFont val="新細明體"/>
        <family val="1"/>
        <charset val="136"/>
        <scheme val="major"/>
      </rPr>
      <t>0820-99</t>
    </r>
    <r>
      <rPr>
        <sz val="12"/>
        <color rgb="FFFF0000"/>
        <rFont val="新細明體"/>
        <family val="1"/>
        <charset val="136"/>
        <scheme val="major"/>
      </rPr>
      <t>*</t>
    </r>
    <phoneticPr fontId="3" type="noConversion"/>
  </si>
  <si>
    <r>
      <t>包括魚鬆、</t>
    </r>
    <r>
      <rPr>
        <strike/>
        <sz val="12"/>
        <color rgb="FFFF0000"/>
        <rFont val="新細明體"/>
        <family val="1"/>
        <charset val="136"/>
        <scheme val="major"/>
      </rPr>
      <t>魚乾、魚子、魚子醬</t>
    </r>
    <r>
      <rPr>
        <sz val="12"/>
        <color theme="1"/>
        <rFont val="新細明體"/>
        <family val="1"/>
        <charset val="136"/>
        <scheme val="major"/>
      </rPr>
      <t>等製造。</t>
    </r>
    <phoneticPr fontId="3" type="noConversion"/>
  </si>
  <si>
    <t>增訂
0822-99
0899-15*</t>
    <phoneticPr fontId="3" type="noConversion"/>
  </si>
  <si>
    <t>基於互斥原則，修訂定義，部分併入0820-12、0820-13。</t>
  </si>
  <si>
    <t>0830-14</t>
  </si>
  <si>
    <r>
      <t>醃漬蔬</t>
    </r>
    <r>
      <rPr>
        <sz val="12"/>
        <color theme="1"/>
        <rFont val="新細明體"/>
        <family val="1"/>
        <charset val="136"/>
        <scheme val="major"/>
      </rPr>
      <t>果製造</t>
    </r>
    <phoneticPr fontId="3" type="noConversion"/>
  </si>
  <si>
    <r>
      <t xml:space="preserve">包括醬瓜、筍干、蜜餞等製造。
</t>
    </r>
    <r>
      <rPr>
        <sz val="12"/>
        <color rgb="FFFF0000"/>
        <rFont val="新細明體"/>
        <family val="1"/>
        <charset val="136"/>
        <scheme val="major"/>
      </rPr>
      <t>不包括：
醃漬蔬果罐頭製造應歸入0830-21子類「蔬果罐頭製造」。</t>
    </r>
    <phoneticPr fontId="3" type="noConversion"/>
  </si>
  <si>
    <r>
      <t>醃漬蔬</t>
    </r>
    <r>
      <rPr>
        <strike/>
        <sz val="12"/>
        <color rgb="FFFF0000"/>
        <rFont val="新細明體"/>
        <family val="1"/>
        <charset val="136"/>
        <scheme val="major"/>
      </rPr>
      <t>菜、醃漬</t>
    </r>
    <r>
      <rPr>
        <sz val="12"/>
        <color theme="1"/>
        <rFont val="新細明體"/>
        <family val="1"/>
        <charset val="136"/>
        <scheme val="major"/>
      </rPr>
      <t>果</t>
    </r>
    <r>
      <rPr>
        <strike/>
        <sz val="12"/>
        <color rgb="FFFF0000"/>
        <rFont val="新細明體"/>
        <family val="1"/>
        <charset val="136"/>
        <scheme val="major"/>
      </rPr>
      <t>實</t>
    </r>
    <r>
      <rPr>
        <sz val="12"/>
        <color theme="1"/>
        <rFont val="新細明體"/>
        <family val="1"/>
        <charset val="136"/>
        <scheme val="major"/>
      </rPr>
      <t>製造</t>
    </r>
    <phoneticPr fontId="3" type="noConversion"/>
  </si>
  <si>
    <t>包括醬瓜、筍干、蜜餞等製造。</t>
  </si>
  <si>
    <t>增訂
0832-13</t>
    <phoneticPr fontId="3" type="noConversion"/>
  </si>
  <si>
    <t>基於互斥原則，配合主計總處修訂及參考經濟部工業產品分類，修訂行業名稱及定義。</t>
  </si>
  <si>
    <t>0830-15</t>
  </si>
  <si>
    <t>果醬製造</t>
  </si>
  <si>
    <r>
      <t>包括草莓醬、葡萄醬、花生醬等製造；</t>
    </r>
    <r>
      <rPr>
        <sz val="12"/>
        <color rgb="FFFF0000"/>
        <rFont val="新細明體"/>
        <family val="1"/>
        <charset val="136"/>
        <scheme val="major"/>
      </rPr>
      <t>蕃</t>
    </r>
    <r>
      <rPr>
        <sz val="12"/>
        <color theme="1"/>
        <rFont val="新細明體"/>
        <family val="1"/>
        <charset val="136"/>
        <scheme val="major"/>
      </rPr>
      <t>茄醬、芝麻醬製造亦歸入此類。</t>
    </r>
    <phoneticPr fontId="3" type="noConversion"/>
  </si>
  <si>
    <t>包括草莓醬、葡萄醬、花生醬等製造；番茄醬、芝麻醬製造亦歸入此類。</t>
  </si>
  <si>
    <t>增訂
0832-14
0896-14*</t>
    <phoneticPr fontId="3" type="noConversion"/>
  </si>
  <si>
    <t>酌修定義。</t>
  </si>
  <si>
    <t>0830-17</t>
  </si>
  <si>
    <r>
      <t>豆腐乳、豆豉</t>
    </r>
    <r>
      <rPr>
        <sz val="12"/>
        <color rgb="FFFF0000"/>
        <rFont val="新細明體"/>
        <family val="1"/>
        <charset val="136"/>
        <scheme val="major"/>
      </rPr>
      <t>、味噌</t>
    </r>
    <r>
      <rPr>
        <sz val="12"/>
        <color theme="1"/>
        <rFont val="新細明體"/>
        <family val="1"/>
        <charset val="136"/>
        <scheme val="major"/>
      </rPr>
      <t>製造</t>
    </r>
    <phoneticPr fontId="3" type="noConversion"/>
  </si>
  <si>
    <r>
      <t>0830-17</t>
    </r>
    <r>
      <rPr>
        <sz val="12"/>
        <color rgb="FFFF0000"/>
        <rFont val="新細明體"/>
        <family val="1"/>
        <charset val="136"/>
        <scheme val="major"/>
      </rPr>
      <t xml:space="preserve">
0896-14*</t>
    </r>
    <phoneticPr fontId="3" type="noConversion"/>
  </si>
  <si>
    <t>豆腐乳、豆豉製造</t>
  </si>
  <si>
    <t>增訂
0832-16</t>
    <phoneticPr fontId="3" type="noConversion"/>
  </si>
  <si>
    <t>配合主計總處修訂，修訂行業名稱，原0896-14之味噌製造，併入此類。</t>
  </si>
  <si>
    <t>0830-19</t>
  </si>
  <si>
    <r>
      <rPr>
        <sz val="12"/>
        <color rgb="FFFF0000"/>
        <rFont val="新細明體"/>
        <family val="1"/>
        <charset val="136"/>
        <scheme val="major"/>
      </rPr>
      <t>其他</t>
    </r>
    <r>
      <rPr>
        <sz val="12"/>
        <color theme="1"/>
        <rFont val="新細明體"/>
        <family val="1"/>
        <charset val="136"/>
        <scheme val="major"/>
      </rPr>
      <t>豆類加工食品製造</t>
    </r>
    <phoneticPr fontId="3" type="noConversion"/>
  </si>
  <si>
    <r>
      <t>包括豆花、豆餡</t>
    </r>
    <r>
      <rPr>
        <sz val="12"/>
        <color rgb="FFFF0000"/>
        <rFont val="新細明體"/>
        <family val="1"/>
        <charset val="136"/>
        <scheme val="major"/>
      </rPr>
      <t>、植物肉</t>
    </r>
    <r>
      <rPr>
        <sz val="12"/>
        <color theme="1"/>
        <rFont val="新細明體"/>
        <family val="1"/>
        <charset val="136"/>
        <scheme val="major"/>
      </rPr>
      <t>等製造。</t>
    </r>
    <phoneticPr fontId="3" type="noConversion"/>
  </si>
  <si>
    <t>0830-19</t>
    <phoneticPr fontId="3" type="noConversion"/>
  </si>
  <si>
    <r>
      <t>豆類加工食品</t>
    </r>
    <r>
      <rPr>
        <strike/>
        <sz val="12"/>
        <color rgb="FFFF0000"/>
        <rFont val="新細明體"/>
        <family val="1"/>
        <charset val="136"/>
        <scheme val="major"/>
      </rPr>
      <t>（豆腐、豆乾、豆皮、豆腐乳、豆豉、豆漿除外）</t>
    </r>
    <r>
      <rPr>
        <sz val="12"/>
        <color theme="1"/>
        <rFont val="新細明體"/>
        <family val="1"/>
        <charset val="136"/>
        <scheme val="major"/>
      </rPr>
      <t>製造</t>
    </r>
    <phoneticPr fontId="3" type="noConversion"/>
  </si>
  <si>
    <t>包括豆花、豆餡等製造。</t>
  </si>
  <si>
    <t>增訂
0832-18</t>
    <phoneticPr fontId="3" type="noConversion"/>
  </si>
  <si>
    <t>參考經濟部工業產品分類及簡化行業名稱，修訂行業名稱及定義。</t>
  </si>
  <si>
    <t>0830-20</t>
  </si>
  <si>
    <r>
      <rPr>
        <sz val="12"/>
        <color rgb="FFFF0000"/>
        <rFont val="新細明體"/>
        <family val="1"/>
        <charset val="136"/>
        <scheme val="major"/>
      </rPr>
      <t>水果</t>
    </r>
    <r>
      <rPr>
        <sz val="12"/>
        <color theme="1"/>
        <rFont val="新細明體"/>
        <family val="1"/>
        <charset val="136"/>
        <scheme val="major"/>
      </rPr>
      <t>果凍製造</t>
    </r>
    <phoneticPr fontId="3" type="noConversion"/>
  </si>
  <si>
    <t>果凍製造</t>
  </si>
  <si>
    <t>增訂
0832-20</t>
    <phoneticPr fontId="3" type="noConversion"/>
  </si>
  <si>
    <t>配合主計總處修訂，修訂行業名稱。</t>
  </si>
  <si>
    <t>0830-21</t>
  </si>
  <si>
    <t>蔬果罐頭製造</t>
  </si>
  <si>
    <r>
      <t>包括</t>
    </r>
    <r>
      <rPr>
        <sz val="12"/>
        <color rgb="FFFF0000"/>
        <rFont val="新細明體"/>
        <family val="1"/>
        <charset val="136"/>
        <scheme val="major"/>
      </rPr>
      <t>醬菜、蘆筍、洋菇等</t>
    </r>
    <r>
      <rPr>
        <sz val="12"/>
        <color theme="1"/>
        <rFont val="新細明體"/>
        <family val="1"/>
        <charset val="136"/>
        <scheme val="major"/>
      </rPr>
      <t>蔬菜</t>
    </r>
    <r>
      <rPr>
        <sz val="12"/>
        <color rgb="FFFF0000"/>
        <rFont val="新細明體"/>
        <family val="1"/>
        <charset val="136"/>
        <scheme val="major"/>
      </rPr>
      <t>及</t>
    </r>
    <r>
      <rPr>
        <sz val="12"/>
        <color theme="1"/>
        <rFont val="新細明體"/>
        <family val="1"/>
        <charset val="136"/>
        <scheme val="major"/>
      </rPr>
      <t>水果罐頭製造。</t>
    </r>
    <phoneticPr fontId="3" type="noConversion"/>
  </si>
  <si>
    <r>
      <t>包括蔬菜</t>
    </r>
    <r>
      <rPr>
        <strike/>
        <sz val="12"/>
        <color rgb="FFFF0000"/>
        <rFont val="新細明體"/>
        <family val="1"/>
        <charset val="136"/>
        <scheme val="major"/>
      </rPr>
      <t>罐頭、</t>
    </r>
    <r>
      <rPr>
        <sz val="12"/>
        <color theme="1"/>
        <rFont val="新細明體"/>
        <family val="1"/>
        <charset val="136"/>
        <scheme val="major"/>
      </rPr>
      <t>水果罐頭</t>
    </r>
    <r>
      <rPr>
        <strike/>
        <sz val="12"/>
        <color rgb="FFFF0000"/>
        <rFont val="新細明體"/>
        <family val="1"/>
        <charset val="136"/>
        <scheme val="major"/>
      </rPr>
      <t>、蘆筍罐頭等</t>
    </r>
    <r>
      <rPr>
        <sz val="12"/>
        <color theme="1"/>
        <rFont val="新細明體"/>
        <family val="1"/>
        <charset val="136"/>
        <scheme val="major"/>
      </rPr>
      <t>製造。</t>
    </r>
    <phoneticPr fontId="3" type="noConversion"/>
  </si>
  <si>
    <t>增訂
0897-13</t>
    <phoneticPr fontId="3" type="noConversion"/>
  </si>
  <si>
    <t>參考經濟部工業產品分類，修訂定義。</t>
  </si>
  <si>
    <t>0830-99</t>
  </si>
  <si>
    <t>其他蔬果加工及保藏品製造</t>
  </si>
  <si>
    <r>
      <t>包括蔬果濃縮物、去皮蔬果、鮮榨蔬果汁、馬鈴薯泥、馬鈴薯片</t>
    </r>
    <r>
      <rPr>
        <sz val="12"/>
        <color rgb="FFFF0000"/>
        <rFont val="新細明體"/>
        <family val="1"/>
        <charset val="136"/>
        <scheme val="major"/>
      </rPr>
      <t>、馬鈴薯粉</t>
    </r>
    <r>
      <rPr>
        <sz val="12"/>
        <color theme="1"/>
        <rFont val="新細明體"/>
        <family val="1"/>
        <charset val="136"/>
        <scheme val="major"/>
      </rPr>
      <t>等製造。</t>
    </r>
    <phoneticPr fontId="3" type="noConversion"/>
  </si>
  <si>
    <r>
      <t>0830-99</t>
    </r>
    <r>
      <rPr>
        <sz val="12"/>
        <color rgb="FFFF0000"/>
        <rFont val="新細明體"/>
        <family val="1"/>
        <charset val="136"/>
        <scheme val="major"/>
      </rPr>
      <t>*</t>
    </r>
    <phoneticPr fontId="3" type="noConversion"/>
  </si>
  <si>
    <r>
      <t>包括</t>
    </r>
    <r>
      <rPr>
        <strike/>
        <sz val="12"/>
        <color rgb="FFFF0000"/>
        <rFont val="新細明體"/>
        <family val="1"/>
        <charset val="136"/>
        <scheme val="major"/>
      </rPr>
      <t>果膠、</t>
    </r>
    <r>
      <rPr>
        <sz val="12"/>
        <color theme="1"/>
        <rFont val="新細明體"/>
        <family val="1"/>
        <charset val="136"/>
        <scheme val="major"/>
      </rPr>
      <t>蔬果濃縮物、去皮蔬果、鮮榨蔬果汁、馬鈴薯泥、馬鈴薯片等製造。</t>
    </r>
    <phoneticPr fontId="3" type="noConversion"/>
  </si>
  <si>
    <t>增訂
0832-99</t>
    <phoneticPr fontId="3" type="noConversion"/>
  </si>
  <si>
    <t>0840-99</t>
  </si>
  <si>
    <t>其他動植物油脂製造</t>
  </si>
  <si>
    <t>包括烤酥油、人造奶油、代客榨煉油、食用動植物混合油等製造。</t>
    <phoneticPr fontId="3" type="noConversion"/>
  </si>
  <si>
    <r>
      <t>包括烤酥油、人造奶油</t>
    </r>
    <r>
      <rPr>
        <strike/>
        <sz val="12"/>
        <color rgb="FFFF0000"/>
        <rFont val="新細明體"/>
        <family val="1"/>
        <charset val="136"/>
        <scheme val="major"/>
      </rPr>
      <t>、油籽餅</t>
    </r>
    <r>
      <rPr>
        <sz val="12"/>
        <color theme="1"/>
        <rFont val="新細明體"/>
        <family val="1"/>
        <charset val="136"/>
        <scheme val="major"/>
      </rPr>
      <t>、代客榨煉油、食用動植物混合油等製造。</t>
    </r>
    <phoneticPr fontId="3" type="noConversion"/>
  </si>
  <si>
    <t>0850-12</t>
  </si>
  <si>
    <t>鮮乳、調味乳製造</t>
  </si>
  <si>
    <r>
      <t>包括高脂、低脂、脫脂之鮮牛乳、調味乳及保久乳、鮮羊乳及保久羊乳、</t>
    </r>
    <r>
      <rPr>
        <sz val="12"/>
        <color rgb="FFFF0000"/>
        <rFont val="新細明體"/>
        <family val="1"/>
        <charset val="136"/>
        <scheme val="major"/>
      </rPr>
      <t>合成（還原）乳</t>
    </r>
    <r>
      <rPr>
        <sz val="12"/>
        <color theme="1"/>
        <rFont val="新細明體"/>
        <family val="1"/>
        <charset val="136"/>
        <scheme val="major"/>
      </rPr>
      <t>等製造。</t>
    </r>
    <phoneticPr fontId="3" type="noConversion"/>
  </si>
  <si>
    <t>包括高脂、低脂、脫脂之鮮牛乳、調味乳及保久乳、鮮羊乳及保久羊乳等製造。</t>
  </si>
  <si>
    <t>0850-12
0850-13</t>
  </si>
  <si>
    <t>0850-14</t>
  </si>
  <si>
    <t>鮮奶油、乳酪及乾酪製造</t>
  </si>
  <si>
    <t>包括乾酪素（酪蛋白）等製造。</t>
    <phoneticPr fontId="3" type="noConversion"/>
  </si>
  <si>
    <r>
      <t>包括乾酪素（酪蛋白）</t>
    </r>
    <r>
      <rPr>
        <strike/>
        <sz val="12"/>
        <color rgb="FFFF0000"/>
        <rFont val="新細明體"/>
        <family val="1"/>
        <charset val="136"/>
        <scheme val="major"/>
      </rPr>
      <t>、合成乳酪</t>
    </r>
    <r>
      <rPr>
        <sz val="12"/>
        <color theme="1"/>
        <rFont val="新細明體"/>
        <family val="1"/>
        <charset val="136"/>
        <scheme val="major"/>
      </rPr>
      <t>等製造。</t>
    </r>
    <phoneticPr fontId="3" type="noConversion"/>
  </si>
  <si>
    <t>0850-15</t>
  </si>
  <si>
    <t>發酵乳製造</t>
  </si>
  <si>
    <r>
      <t>包括</t>
    </r>
    <r>
      <rPr>
        <sz val="12"/>
        <color rgb="FFFF0000"/>
        <rFont val="新細明體"/>
        <family val="1"/>
        <charset val="136"/>
        <scheme val="major"/>
      </rPr>
      <t>優酪乳、</t>
    </r>
    <r>
      <rPr>
        <sz val="12"/>
        <color theme="1"/>
        <rFont val="新細明體"/>
        <family val="1"/>
        <charset val="136"/>
        <scheme val="major"/>
      </rPr>
      <t>優格等製造。</t>
    </r>
    <phoneticPr fontId="3" type="noConversion"/>
  </si>
  <si>
    <t>包括優格等製造。</t>
  </si>
  <si>
    <t>0862-11</t>
  </si>
  <si>
    <r>
      <t>豆</t>
    </r>
    <r>
      <rPr>
        <sz val="12"/>
        <color rgb="FFFF0000"/>
        <rFont val="新細明體"/>
        <family val="1"/>
        <charset val="136"/>
        <scheme val="major"/>
      </rPr>
      <t>類磨</t>
    </r>
    <r>
      <rPr>
        <sz val="12"/>
        <color theme="1"/>
        <rFont val="新細明體"/>
        <family val="1"/>
        <charset val="136"/>
        <scheme val="major"/>
      </rPr>
      <t>粉</t>
    </r>
    <phoneticPr fontId="3" type="noConversion"/>
  </si>
  <si>
    <r>
      <rPr>
        <strike/>
        <sz val="12"/>
        <color rgb="FFFF0000"/>
        <rFont val="新細明體"/>
        <family val="1"/>
        <charset val="136"/>
        <scheme val="major"/>
      </rPr>
      <t>黃</t>
    </r>
    <r>
      <rPr>
        <sz val="12"/>
        <color theme="1"/>
        <rFont val="新細明體"/>
        <family val="1"/>
        <charset val="136"/>
        <scheme val="major"/>
      </rPr>
      <t>豆粉</t>
    </r>
    <r>
      <rPr>
        <strike/>
        <sz val="12"/>
        <color rgb="FFFF0000"/>
        <rFont val="新細明體"/>
        <family val="1"/>
        <charset val="136"/>
        <scheme val="major"/>
      </rPr>
      <t>製造</t>
    </r>
    <phoneticPr fontId="3" type="noConversion"/>
  </si>
  <si>
    <t>0862-12</t>
  </si>
  <si>
    <r>
      <t>薯類</t>
    </r>
    <r>
      <rPr>
        <sz val="12"/>
        <color rgb="FFFF0000"/>
        <rFont val="新細明體"/>
        <family val="1"/>
        <charset val="136"/>
        <scheme val="major"/>
      </rPr>
      <t>磨</t>
    </r>
    <r>
      <rPr>
        <sz val="12"/>
        <color theme="1"/>
        <rFont val="新細明體"/>
        <family val="1"/>
        <charset val="136"/>
        <scheme val="major"/>
      </rPr>
      <t>粉</t>
    </r>
    <phoneticPr fontId="3" type="noConversion"/>
  </si>
  <si>
    <t>包括樹薯、甘藷、山藥等薯類磨粉。</t>
    <phoneticPr fontId="3" type="noConversion"/>
  </si>
  <si>
    <r>
      <t>薯類</t>
    </r>
    <r>
      <rPr>
        <strike/>
        <sz val="12"/>
        <color theme="1"/>
        <rFont val="新細明體"/>
        <family val="1"/>
        <charset val="136"/>
        <scheme val="major"/>
      </rPr>
      <t>製</t>
    </r>
    <r>
      <rPr>
        <sz val="12"/>
        <color theme="1"/>
        <rFont val="新細明體"/>
        <family val="1"/>
        <charset val="136"/>
        <scheme val="major"/>
      </rPr>
      <t>粉</t>
    </r>
    <r>
      <rPr>
        <strike/>
        <sz val="12"/>
        <color rgb="FFFF0000"/>
        <rFont val="新細明體"/>
        <family val="1"/>
        <charset val="136"/>
        <scheme val="major"/>
      </rPr>
      <t>、製片、製籤</t>
    </r>
    <phoneticPr fontId="3" type="noConversion"/>
  </si>
  <si>
    <t>配合主計總處修訂，修訂行業名稱及增列定義。</t>
  </si>
  <si>
    <t>0862-99</t>
  </si>
  <si>
    <t>其他磨粉製品製造</t>
  </si>
  <si>
    <t>包括糯米粉、麵糰、芝麻粉、食用堅果粉、速食穀片（粉）等製造。</t>
    <phoneticPr fontId="3" type="noConversion"/>
  </si>
  <si>
    <r>
      <t>0862-99</t>
    </r>
    <r>
      <rPr>
        <sz val="12"/>
        <color rgb="FFFF0000"/>
        <rFont val="新細明體"/>
        <family val="1"/>
        <charset val="136"/>
        <scheme val="major"/>
      </rPr>
      <t>*</t>
    </r>
    <phoneticPr fontId="3" type="noConversion"/>
  </si>
  <si>
    <r>
      <t>包括糯米粉、麵糰、</t>
    </r>
    <r>
      <rPr>
        <strike/>
        <sz val="12"/>
        <color rgb="FFFF0000"/>
        <rFont val="新細明體"/>
        <family val="1"/>
        <charset val="136"/>
        <scheme val="major"/>
      </rPr>
      <t>藕粉、蔬菜粉、</t>
    </r>
    <r>
      <rPr>
        <sz val="12"/>
        <color theme="1"/>
        <rFont val="新細明體"/>
        <family val="1"/>
        <charset val="136"/>
        <scheme val="major"/>
      </rPr>
      <t>芝麻粉、食用堅果粉、速食穀片（粉）等製造。</t>
    </r>
    <phoneticPr fontId="3" type="noConversion"/>
  </si>
  <si>
    <t>0862-15
0862-99*</t>
  </si>
  <si>
    <t>配合主計總處修訂，修訂定義，部分併入0863-11。</t>
  </si>
  <si>
    <t>0863-11</t>
  </si>
  <si>
    <t>澱粉製造</t>
  </si>
  <si>
    <r>
      <t>包括樹薯</t>
    </r>
    <r>
      <rPr>
        <sz val="12"/>
        <color rgb="FFFF0000"/>
        <rFont val="新細明體"/>
        <family val="1"/>
        <charset val="136"/>
        <scheme val="major"/>
      </rPr>
      <t>澱</t>
    </r>
    <r>
      <rPr>
        <sz val="12"/>
        <color theme="1"/>
        <rFont val="新細明體"/>
        <family val="1"/>
        <charset val="136"/>
        <scheme val="major"/>
      </rPr>
      <t>粉</t>
    </r>
    <r>
      <rPr>
        <sz val="12"/>
        <color rgb="FFFF0000"/>
        <rFont val="新細明體"/>
        <family val="1"/>
        <charset val="136"/>
        <scheme val="major"/>
      </rPr>
      <t>、玉米澱粉、蓮藕澱粉、地瓜澱粉</t>
    </r>
    <r>
      <rPr>
        <sz val="12"/>
        <color theme="1"/>
        <rFont val="新細明體"/>
        <family val="1"/>
        <charset val="136"/>
        <scheme val="major"/>
      </rPr>
      <t>等製造。</t>
    </r>
    <phoneticPr fontId="3" type="noConversion"/>
  </si>
  <si>
    <r>
      <rPr>
        <sz val="12"/>
        <color rgb="FFFF0000"/>
        <rFont val="新細明體"/>
        <family val="1"/>
        <charset val="136"/>
        <scheme val="major"/>
      </rPr>
      <t>0862-99*</t>
    </r>
    <r>
      <rPr>
        <sz val="12"/>
        <color theme="1"/>
        <rFont val="新細明體"/>
        <family val="1"/>
        <charset val="136"/>
        <scheme val="major"/>
      </rPr>
      <t xml:space="preserve">
0863-11</t>
    </r>
    <phoneticPr fontId="3" type="noConversion"/>
  </si>
  <si>
    <r>
      <t>包括樹薯粉等製造</t>
    </r>
    <r>
      <rPr>
        <strike/>
        <sz val="12"/>
        <color rgb="FFFF0000"/>
        <rFont val="新細明體"/>
        <family val="1"/>
        <charset val="136"/>
        <scheme val="major"/>
      </rPr>
      <t>及玉米碾磨等</t>
    </r>
    <r>
      <rPr>
        <sz val="12"/>
        <color theme="1"/>
        <rFont val="新細明體"/>
        <family val="1"/>
        <charset val="136"/>
        <scheme val="major"/>
      </rPr>
      <t>。</t>
    </r>
    <phoneticPr fontId="3" type="noConversion"/>
  </si>
  <si>
    <t>配合主計總處修訂，修訂定義，原0862-99之藕粉製造，併入此類。</t>
  </si>
  <si>
    <t>0863-12</t>
  </si>
  <si>
    <t>澱粉糖製造</t>
  </si>
  <si>
    <r>
      <t>包括麥芽糖、葡萄糖、果糖、葡萄糖糖漿、高果糖漿、果寡糖、異麥芽寡糖、糊精</t>
    </r>
    <r>
      <rPr>
        <sz val="12"/>
        <color rgb="FFFF0000"/>
        <rFont val="新細明體"/>
        <family val="1"/>
        <charset val="136"/>
        <scheme val="major"/>
      </rPr>
      <t>、海藻糖</t>
    </r>
    <r>
      <rPr>
        <sz val="12"/>
        <color theme="1"/>
        <rFont val="新細明體"/>
        <family val="1"/>
        <charset val="136"/>
        <scheme val="major"/>
      </rPr>
      <t>等製造。</t>
    </r>
    <phoneticPr fontId="3" type="noConversion"/>
  </si>
  <si>
    <t>包括麥芽糖、葡萄糖、果糖、葡萄糖糖漿、高果糖漿、果寡糖、異麥芽寡糖、糊精等製造。</t>
  </si>
  <si>
    <t>0863-12
0863-13
0899-99*</t>
  </si>
  <si>
    <t>0870-00</t>
  </si>
  <si>
    <t>動物飼品製造</t>
  </si>
  <si>
    <r>
      <t>包括動（植）物性單一飼料製造、補助飼料配製、配合飼料配製、飼料添加物配製、犬用潔牙骨製造</t>
    </r>
    <r>
      <rPr>
        <sz val="12"/>
        <color rgb="FFFF0000"/>
        <rFont val="新細明體"/>
        <family val="1"/>
        <charset val="136"/>
        <scheme val="major"/>
      </rPr>
      <t>、動物食用肉品製造</t>
    </r>
    <r>
      <rPr>
        <sz val="12"/>
        <color theme="1"/>
        <rFont val="新細明體"/>
        <family val="1"/>
        <charset val="136"/>
        <scheme val="major"/>
      </rPr>
      <t>等。</t>
    </r>
    <phoneticPr fontId="3" type="noConversion"/>
  </si>
  <si>
    <t>包括動（植）物性單一飼料製造、補助飼料配製、配合飼料配製、飼料添加物配製、犬用潔牙骨製造等。</t>
  </si>
  <si>
    <t>0891-11</t>
  </si>
  <si>
    <t>糕餅麵包製造</t>
  </si>
  <si>
    <t>包括蛋糕、麵包、西點、餅乾等製造。</t>
    <phoneticPr fontId="3" type="noConversion"/>
  </si>
  <si>
    <r>
      <t>0891-11</t>
    </r>
    <r>
      <rPr>
        <sz val="12"/>
        <color rgb="FFFF0000"/>
        <rFont val="新細明體"/>
        <family val="1"/>
        <charset val="136"/>
        <scheme val="major"/>
      </rPr>
      <t>*</t>
    </r>
    <phoneticPr fontId="3" type="noConversion"/>
  </si>
  <si>
    <r>
      <t>包括蛋糕、麵包、西點、餅乾</t>
    </r>
    <r>
      <rPr>
        <strike/>
        <sz val="12"/>
        <color rgb="FFFF0000"/>
        <rFont val="新細明體"/>
        <family val="1"/>
        <charset val="136"/>
        <scheme val="major"/>
      </rPr>
      <t>、鳳梨酥</t>
    </r>
    <r>
      <rPr>
        <sz val="12"/>
        <color theme="1"/>
        <rFont val="新細明體"/>
        <family val="1"/>
        <charset val="136"/>
        <scheme val="major"/>
      </rPr>
      <t>等製造。</t>
    </r>
    <phoneticPr fontId="3" type="noConversion"/>
  </si>
  <si>
    <t>基於互斥原則及參考經濟部工業產品分類，修訂定義，部分併入0891-99。</t>
  </si>
  <si>
    <t>0891-99</t>
  </si>
  <si>
    <t>其他烘焙炊蒸食品製造</t>
  </si>
  <si>
    <r>
      <t>包括</t>
    </r>
    <r>
      <rPr>
        <sz val="12"/>
        <color rgb="FFFF0000"/>
        <rFont val="新細明體"/>
        <family val="1"/>
        <charset val="136"/>
        <scheme val="major"/>
      </rPr>
      <t>鳳梨酥、太陽餅等</t>
    </r>
    <r>
      <rPr>
        <sz val="12"/>
        <color theme="1"/>
        <rFont val="新細明體"/>
        <family val="1"/>
        <charset val="136"/>
        <scheme val="major"/>
      </rPr>
      <t>中式茶食、年糕、發糕、</t>
    </r>
    <r>
      <rPr>
        <sz val="12"/>
        <color rgb="FFFF0000"/>
        <rFont val="新細明體"/>
        <family val="1"/>
        <charset val="136"/>
        <scheme val="major"/>
      </rPr>
      <t>蘿蔔糕、</t>
    </r>
    <r>
      <rPr>
        <sz val="12"/>
        <color theme="1"/>
        <rFont val="新細明體"/>
        <family val="1"/>
        <charset val="136"/>
        <scheme val="major"/>
      </rPr>
      <t>米血糕、麻糬、米</t>
    </r>
    <r>
      <rPr>
        <sz val="12"/>
        <color rgb="FFFF0000"/>
        <rFont val="新細明體"/>
        <family val="1"/>
        <charset val="136"/>
        <scheme val="major"/>
      </rPr>
      <t>果（</t>
    </r>
    <r>
      <rPr>
        <sz val="12"/>
        <color theme="1"/>
        <rFont val="新細明體"/>
        <family val="1"/>
        <charset val="136"/>
        <scheme val="major"/>
      </rPr>
      <t>香</t>
    </r>
    <r>
      <rPr>
        <sz val="12"/>
        <color rgb="FFFF0000"/>
        <rFont val="新細明體"/>
        <family val="1"/>
        <charset val="136"/>
        <scheme val="major"/>
      </rPr>
      <t>）</t>
    </r>
    <r>
      <rPr>
        <sz val="12"/>
        <color theme="1"/>
        <rFont val="新細明體"/>
        <family val="1"/>
        <charset val="136"/>
        <scheme val="major"/>
      </rPr>
      <t>、包子、饅頭等製造。</t>
    </r>
    <phoneticPr fontId="3" type="noConversion"/>
  </si>
  <si>
    <r>
      <rPr>
        <sz val="12"/>
        <color rgb="FFFF0000"/>
        <rFont val="新細明體"/>
        <family val="1"/>
        <charset val="136"/>
        <scheme val="major"/>
      </rPr>
      <t>0891-11*</t>
    </r>
    <r>
      <rPr>
        <sz val="12"/>
        <color theme="1"/>
        <rFont val="新細明體"/>
        <family val="1"/>
        <charset val="136"/>
        <scheme val="major"/>
      </rPr>
      <t xml:space="preserve">
0891-99</t>
    </r>
    <phoneticPr fontId="3" type="noConversion"/>
  </si>
  <si>
    <t>包括中式茶食、年糕、發糕、米血糕、麻糬、米香、包子、饅頭等製造。</t>
  </si>
  <si>
    <t>基於互斥原則及參考經濟部工業產品分類，修訂定義，原0891-11之鳳梨酥，併入此類。</t>
  </si>
  <si>
    <t>0893-99</t>
  </si>
  <si>
    <t>其他製糖</t>
  </si>
  <si>
    <r>
      <t>包括蔗糖、液糖、轉化糖、糖蜜、方糖、冰糖</t>
    </r>
    <r>
      <rPr>
        <sz val="12"/>
        <color rgb="FFFF0000"/>
        <rFont val="新細明體"/>
        <family val="1"/>
        <charset val="136"/>
        <scheme val="major"/>
      </rPr>
      <t>、甜菊糖</t>
    </r>
    <r>
      <rPr>
        <sz val="12"/>
        <color theme="1"/>
        <rFont val="新細明體"/>
        <family val="1"/>
        <charset val="136"/>
        <scheme val="major"/>
      </rPr>
      <t>等製造。</t>
    </r>
    <phoneticPr fontId="3" type="noConversion"/>
  </si>
  <si>
    <t>包括蔗糖、液糖、轉化糖、糖蜜、方糖、冰糖等製造。</t>
  </si>
  <si>
    <t>0894-12</t>
  </si>
  <si>
    <t>巧克力粉製造</t>
  </si>
  <si>
    <t>包括可可粉製造。</t>
  </si>
  <si>
    <t>增訂
0862-99*</t>
    <phoneticPr fontId="3" type="noConversion"/>
  </si>
  <si>
    <t>刪</t>
    <phoneticPr fontId="3" type="noConversion"/>
  </si>
  <si>
    <t>考量109年營利事業家數統計1家且銷售額占細類比重0%，刪除子類，併入0894-99。</t>
  </si>
  <si>
    <t>0894-99</t>
  </si>
  <si>
    <r>
      <t>其他</t>
    </r>
    <r>
      <rPr>
        <sz val="12"/>
        <color rgb="FFFF0000"/>
        <rFont val="新細明體"/>
        <family val="1"/>
        <charset val="136"/>
        <scheme val="major"/>
      </rPr>
      <t>巧克力及</t>
    </r>
    <r>
      <rPr>
        <sz val="12"/>
        <color theme="1"/>
        <rFont val="新細明體"/>
        <family val="1"/>
        <charset val="136"/>
        <scheme val="major"/>
      </rPr>
      <t>糖果製造</t>
    </r>
    <phoneticPr fontId="3" type="noConversion"/>
  </si>
  <si>
    <r>
      <t>包括軟糖、硬糖、花生糖、奶油糖、水果糖、牛奶糖、牛軋糖、巧克力糖、糖衣乾果</t>
    </r>
    <r>
      <rPr>
        <sz val="12"/>
        <color rgb="FFFF0000"/>
        <rFont val="新細明體"/>
        <family val="1"/>
        <charset val="136"/>
        <scheme val="major"/>
      </rPr>
      <t>、可可粉</t>
    </r>
    <r>
      <rPr>
        <sz val="12"/>
        <color theme="1"/>
        <rFont val="新細明體"/>
        <family val="1"/>
        <charset val="136"/>
        <scheme val="major"/>
      </rPr>
      <t>等製造。</t>
    </r>
    <phoneticPr fontId="3" type="noConversion"/>
  </si>
  <si>
    <r>
      <rPr>
        <sz val="12"/>
        <color rgb="FFFF0000"/>
        <rFont val="新細明體"/>
        <family val="1"/>
        <charset val="136"/>
        <scheme val="major"/>
      </rPr>
      <t>0894-12</t>
    </r>
    <r>
      <rPr>
        <sz val="12"/>
        <color theme="1"/>
        <rFont val="新細明體"/>
        <family val="1"/>
        <charset val="136"/>
        <scheme val="major"/>
      </rPr>
      <t xml:space="preserve">
0894-99</t>
    </r>
    <phoneticPr fontId="3" type="noConversion"/>
  </si>
  <si>
    <t>其他糖果製造</t>
  </si>
  <si>
    <t>包括軟糖、硬糖、花生糖、奶油糖、水果糖、牛奶糖、牛軋糖、巧克力糖、糖衣乾果等製造。</t>
  </si>
  <si>
    <t>統一體例及配合刪除子類0894-12，修訂行業名稱及定義，原上述子類，併入此類。</t>
  </si>
  <si>
    <t>0896-14</t>
  </si>
  <si>
    <t>調味醬製造</t>
  </si>
  <si>
    <r>
      <t>包括豆瓣醬、沙拉醬、甜辣醬、辣椒醬、沙茶醬、咖哩醬</t>
    </r>
    <r>
      <rPr>
        <sz val="12"/>
        <color rgb="FFFF0000"/>
        <rFont val="新細明體"/>
        <family val="1"/>
        <charset val="136"/>
        <scheme val="major"/>
      </rPr>
      <t>、黑胡椒醬、蘑菇醬</t>
    </r>
    <r>
      <rPr>
        <sz val="12"/>
        <color theme="1"/>
        <rFont val="新細明體"/>
        <family val="1"/>
        <charset val="136"/>
        <scheme val="major"/>
      </rPr>
      <t>、蠔油、蝦油</t>
    </r>
    <r>
      <rPr>
        <sz val="12"/>
        <color rgb="FFFF0000"/>
        <rFont val="新細明體"/>
        <family val="1"/>
        <charset val="136"/>
        <scheme val="major"/>
      </rPr>
      <t>（醬）</t>
    </r>
    <r>
      <rPr>
        <sz val="12"/>
        <color theme="1"/>
        <rFont val="新細明體"/>
        <family val="1"/>
        <charset val="136"/>
        <scheme val="major"/>
      </rPr>
      <t>等製造。</t>
    </r>
    <phoneticPr fontId="3" type="noConversion"/>
  </si>
  <si>
    <r>
      <t>0896-14</t>
    </r>
    <r>
      <rPr>
        <sz val="12"/>
        <color rgb="FFFF0000"/>
        <rFont val="新細明體"/>
        <family val="1"/>
        <charset val="136"/>
        <scheme val="major"/>
      </rPr>
      <t>*</t>
    </r>
    <phoneticPr fontId="3" type="noConversion"/>
  </si>
  <si>
    <r>
      <t>包括</t>
    </r>
    <r>
      <rPr>
        <strike/>
        <sz val="12"/>
        <color rgb="FFFF0000"/>
        <rFont val="新細明體"/>
        <family val="1"/>
        <charset val="136"/>
        <scheme val="major"/>
      </rPr>
      <t>味噌、</t>
    </r>
    <r>
      <rPr>
        <sz val="12"/>
        <color theme="1"/>
        <rFont val="新細明體"/>
        <family val="1"/>
        <charset val="136"/>
        <scheme val="major"/>
      </rPr>
      <t>豆瓣醬、沙拉醬、甜辣醬、辣椒醬、沙茶醬、咖哩醬、蠔油、蝦油等製造。</t>
    </r>
    <phoneticPr fontId="3" type="noConversion"/>
  </si>
  <si>
    <t>0896-14*</t>
  </si>
  <si>
    <t>0896-99</t>
  </si>
  <si>
    <t>其他調味品製造</t>
  </si>
  <si>
    <r>
      <t>包括咖哩粉（塊）、芥末粉、辣椒粉、胡椒粉、薑粉、香辛料、雞湯塊</t>
    </r>
    <r>
      <rPr>
        <sz val="12"/>
        <color rgb="FFFF0000"/>
        <rFont val="新細明體"/>
        <family val="1"/>
        <charset val="136"/>
        <scheme val="major"/>
      </rPr>
      <t>、鹽麴粉</t>
    </r>
    <r>
      <rPr>
        <sz val="12"/>
        <color theme="1"/>
        <rFont val="新細明體"/>
        <family val="1"/>
        <charset val="136"/>
        <scheme val="major"/>
      </rPr>
      <t>等製造。</t>
    </r>
    <phoneticPr fontId="3" type="noConversion"/>
  </si>
  <si>
    <t>包括咖哩粉（塊）、芥末粉、辣椒粉、胡椒粉、薑粉、香辛料、雞湯塊等製造。</t>
  </si>
  <si>
    <t>0897-18</t>
  </si>
  <si>
    <t>速食粥製造</t>
  </si>
  <si>
    <t>包括真空包速食粥製造。</t>
  </si>
  <si>
    <t>增訂
0899-18*</t>
    <phoneticPr fontId="3" type="noConversion"/>
  </si>
  <si>
    <t>考量109年營利事業家數統計1家且銷售額占細類比重0%，刪除子類，併入0897-99。</t>
  </si>
  <si>
    <t>0897-99</t>
  </si>
  <si>
    <t>其他膳食及菜餚製造</t>
  </si>
  <si>
    <r>
      <t>包括</t>
    </r>
    <r>
      <rPr>
        <sz val="12"/>
        <color rgb="FFFF0000"/>
        <rFont val="新細明體"/>
        <family val="1"/>
        <charset val="136"/>
        <scheme val="major"/>
      </rPr>
      <t>冷凍熟水餃、</t>
    </r>
    <r>
      <rPr>
        <sz val="12"/>
        <color theme="1"/>
        <rFont val="新細明體"/>
        <family val="1"/>
        <charset val="136"/>
        <scheme val="major"/>
      </rPr>
      <t>冷凍熟披薩、冷凍粽子、冷凍盒餐、冷凍米漢堡、冷凍羊肉爐、真空包膳食等製造。</t>
    </r>
    <phoneticPr fontId="3" type="noConversion"/>
  </si>
  <si>
    <r>
      <rPr>
        <sz val="12"/>
        <color rgb="FFFF0000"/>
        <rFont val="新細明體"/>
        <family val="1"/>
        <charset val="136"/>
        <scheme val="major"/>
      </rPr>
      <t>0897-18</t>
    </r>
    <r>
      <rPr>
        <sz val="12"/>
        <color theme="1"/>
        <rFont val="新細明體"/>
        <family val="1"/>
        <charset val="136"/>
        <scheme val="major"/>
      </rPr>
      <t xml:space="preserve">
0897-99</t>
    </r>
    <phoneticPr fontId="3" type="noConversion"/>
  </si>
  <si>
    <t>包括冷凍熟披薩、冷凍粽子、冷凍盒餐、冷凍米漢堡、冷凍羊肉爐、真空包膳食等製造。</t>
  </si>
  <si>
    <t>參考經濟部工業產品分類及配合刪除子類0897-18，酌修定義，原上述子類，併入此類。</t>
  </si>
  <si>
    <t>0898-00</t>
    <phoneticPr fontId="3" type="noConversion"/>
  </si>
  <si>
    <t>保健營養食品製造</t>
    <phoneticPr fontId="3" type="noConversion"/>
  </si>
  <si>
    <t>包括膠原蛋白飲品、雞精、蜆精、人蔘飲品、食用酵素、魚油膠囊、紅麴膠囊、葉黃素萃取、乳酸菌顆粒粉、病患用營養食品、嬰兒配方食品等製造。</t>
    <phoneticPr fontId="3" type="noConversion"/>
  </si>
  <si>
    <t>增訂
0899-19</t>
    <phoneticPr fontId="3" type="noConversion"/>
  </si>
  <si>
    <t>增</t>
    <phoneticPr fontId="3" type="noConversion"/>
  </si>
  <si>
    <t>配合主計總處修訂，增訂子類，原0899-19，併入此類。</t>
  </si>
  <si>
    <t>0899-12</t>
  </si>
  <si>
    <t>食用冰棒及食用冰塊製造</t>
  </si>
  <si>
    <r>
      <t>不包括：
．冰淇淋製造應歸入0850-16子類「冰淇淋製造」。
．食用冰棒及食用冰塊以外之非乳製食用冰品製造，應歸入0899-13子類「非乳製食用冰品製造」。
．非食用冰塊製造應歸入</t>
    </r>
    <r>
      <rPr>
        <sz val="12"/>
        <color rgb="FFFF0000"/>
        <rFont val="新細明體"/>
        <family val="1"/>
        <charset val="136"/>
        <scheme val="major"/>
      </rPr>
      <t>3399-99</t>
    </r>
    <r>
      <rPr>
        <sz val="12"/>
        <color theme="1"/>
        <rFont val="新細明體"/>
        <family val="1"/>
        <charset val="136"/>
        <scheme val="major"/>
      </rPr>
      <t>子類「</t>
    </r>
    <r>
      <rPr>
        <sz val="12"/>
        <color rgb="FFFF0000"/>
        <rFont val="新細明體"/>
        <family val="1"/>
        <charset val="136"/>
        <scheme val="major"/>
      </rPr>
      <t>未分類其他工業製品製造</t>
    </r>
    <r>
      <rPr>
        <sz val="12"/>
        <color theme="1"/>
        <rFont val="新細明體"/>
        <family val="1"/>
        <charset val="136"/>
        <scheme val="major"/>
      </rPr>
      <t>」。</t>
    </r>
    <phoneticPr fontId="3" type="noConversion"/>
  </si>
  <si>
    <r>
      <t>不包括：
．冰淇淋製造應歸入0850-16子類「冰淇淋製造」。
．食用冰棒及食用冰塊以外之非乳製食用冰品製造，應歸入0899-13子類「非乳製食用冰品製造」。
．非食用冰塊製造應歸入</t>
    </r>
    <r>
      <rPr>
        <strike/>
        <sz val="12"/>
        <color rgb="FFFF0000"/>
        <rFont val="新細明體"/>
        <family val="1"/>
        <charset val="136"/>
        <scheme val="major"/>
      </rPr>
      <t>3530-11</t>
    </r>
    <r>
      <rPr>
        <sz val="12"/>
        <color theme="1"/>
        <rFont val="新細明體"/>
        <family val="1"/>
        <charset val="136"/>
        <scheme val="major"/>
      </rPr>
      <t>子類「</t>
    </r>
    <r>
      <rPr>
        <strike/>
        <sz val="12"/>
        <color rgb="FFFF0000"/>
        <rFont val="新細明體"/>
        <family val="1"/>
        <charset val="136"/>
        <scheme val="major"/>
      </rPr>
      <t>熱能供應</t>
    </r>
    <r>
      <rPr>
        <sz val="12"/>
        <color theme="1"/>
        <rFont val="新細明體"/>
        <family val="1"/>
        <charset val="136"/>
        <scheme val="major"/>
      </rPr>
      <t>」。</t>
    </r>
    <phoneticPr fontId="3" type="noConversion"/>
  </si>
  <si>
    <t>0899-12*</t>
  </si>
  <si>
    <t>0899-15</t>
  </si>
  <si>
    <t>肉汁製造</t>
  </si>
  <si>
    <t>包括肉汁粉等製造。</t>
  </si>
  <si>
    <t>0899-15*</t>
  </si>
  <si>
    <t>考量109年營利事業家數統計4家且銷售額占細類比重0%，刪除子類，併入0899-99。</t>
  </si>
  <si>
    <t>0899-16</t>
  </si>
  <si>
    <t>咖啡粉製造</t>
  </si>
  <si>
    <r>
      <t>包括即溶咖啡等製造</t>
    </r>
    <r>
      <rPr>
        <sz val="12"/>
        <color rgb="FFFF0000"/>
        <rFont val="新細明體"/>
        <family val="1"/>
        <charset val="136"/>
        <scheme val="major"/>
      </rPr>
      <t>；咖啡豆烘製亦歸入本類</t>
    </r>
    <r>
      <rPr>
        <sz val="12"/>
        <color theme="1"/>
        <rFont val="新細明體"/>
        <family val="1"/>
        <charset val="136"/>
        <scheme val="major"/>
      </rPr>
      <t>。</t>
    </r>
    <phoneticPr fontId="3" type="noConversion"/>
  </si>
  <si>
    <t>包括即溶咖啡等製造。</t>
  </si>
  <si>
    <t>0899-17</t>
  </si>
  <si>
    <t>冷藏餐食製造</t>
    <phoneticPr fontId="3" type="noConversion"/>
  </si>
  <si>
    <r>
      <rPr>
        <sz val="12"/>
        <color rgb="FFFF0000"/>
        <rFont val="新細明體"/>
        <family val="1"/>
        <charset val="136"/>
        <scheme val="major"/>
      </rPr>
      <t>包括經調理包裝，於一定時間內食用餐食或菜餚，如冷藏之餐盒食品、三明治、壽司、飯糰等製造，但不含現場調製，立即食用之餐食。</t>
    </r>
    <r>
      <rPr>
        <sz val="12"/>
        <color theme="1"/>
        <rFont val="新細明體"/>
        <family val="1"/>
        <charset val="136"/>
        <scheme val="major"/>
      </rPr>
      <t xml:space="preserve">
不包括：
．對特定對象提供餐盒食品之團膳供應，應歸入5620-12子類「團膳承包」或5620-13子類「學校營養午餐供應」。
．交通運輸工具上之餐飲承包服務應歸入5620-99子類「其他外燴及團膳承包」。</t>
    </r>
    <phoneticPr fontId="3" type="noConversion"/>
  </si>
  <si>
    <r>
      <t xml:space="preserve">0899-17
</t>
    </r>
    <r>
      <rPr>
        <sz val="12"/>
        <color rgb="FFFF0000"/>
        <rFont val="新細明體"/>
        <family val="1"/>
        <charset val="136"/>
        <scheme val="major"/>
      </rPr>
      <t>0899-99*</t>
    </r>
    <phoneticPr fontId="3" type="noConversion"/>
  </si>
  <si>
    <r>
      <t>冷藏餐</t>
    </r>
    <r>
      <rPr>
        <strike/>
        <sz val="12"/>
        <color rgb="FFFF0000"/>
        <rFont val="新細明體"/>
        <family val="1"/>
        <charset val="136"/>
        <scheme val="major"/>
      </rPr>
      <t>盒</t>
    </r>
    <r>
      <rPr>
        <sz val="12"/>
        <color theme="1"/>
        <rFont val="新細明體"/>
        <family val="1"/>
        <charset val="136"/>
        <scheme val="major"/>
      </rPr>
      <t>食</t>
    </r>
    <r>
      <rPr>
        <strike/>
        <sz val="12"/>
        <color rgb="FFFF0000"/>
        <rFont val="新細明體"/>
        <family val="1"/>
        <charset val="136"/>
        <scheme val="major"/>
      </rPr>
      <t>品</t>
    </r>
    <r>
      <rPr>
        <sz val="12"/>
        <color theme="1"/>
        <rFont val="新細明體"/>
        <family val="1"/>
        <charset val="136"/>
        <scheme val="major"/>
      </rPr>
      <t>製造</t>
    </r>
    <phoneticPr fontId="3" type="noConversion"/>
  </si>
  <si>
    <t>不包括：
．對特定對象提供餐盒食品之團膳供應，應歸入5620-12子類「團膳承包」或5620-13子類「學校營養午餐供應」。
．交通運輸工具上之餐飲承包服務應歸入5620-99子類「其他外燴及團膳承包」。</t>
    <phoneticPr fontId="3" type="noConversion"/>
  </si>
  <si>
    <t>參考經濟部工業產品分類，修訂行業名稱及定義，原0899-99之冷藏三明治、冷藏飯糰等製造，併入此類。</t>
  </si>
  <si>
    <t>0899-19</t>
  </si>
  <si>
    <t>特殊營養食品製造</t>
  </si>
  <si>
    <t>包括嬰兒配方食品、雞精、蜆精、四物飲等製造。</t>
  </si>
  <si>
    <t>配合主計總處修訂，刪除子類，併入0898-00。</t>
  </si>
  <si>
    <t>0899-99</t>
  </si>
  <si>
    <t>其他未分類食品製造</t>
  </si>
  <si>
    <r>
      <t>包括</t>
    </r>
    <r>
      <rPr>
        <sz val="12"/>
        <color rgb="FFFF0000"/>
        <rFont val="新細明體"/>
        <family val="1"/>
        <charset val="136"/>
        <scheme val="major"/>
      </rPr>
      <t>果膠、</t>
    </r>
    <r>
      <rPr>
        <sz val="12"/>
        <color theme="1"/>
        <rFont val="新細明體"/>
        <family val="1"/>
        <charset val="136"/>
        <scheme val="major"/>
      </rPr>
      <t>紅麴、焦糖、蜂蜜加工、芋圓、布丁、布丁粉、米漿、甜湯、爆米花、冷凍蔥油餅、冷凍生披薩</t>
    </r>
    <r>
      <rPr>
        <sz val="12"/>
        <color rgb="FFFF0000"/>
        <rFont val="新細明體"/>
        <family val="1"/>
        <charset val="136"/>
        <scheme val="major"/>
      </rPr>
      <t>、冷凍生水餃</t>
    </r>
    <r>
      <rPr>
        <sz val="12"/>
        <color theme="1"/>
        <rFont val="新細明體"/>
        <family val="1"/>
        <charset val="136"/>
        <scheme val="major"/>
      </rPr>
      <t>等製造。</t>
    </r>
    <phoneticPr fontId="3" type="noConversion"/>
  </si>
  <si>
    <r>
      <rPr>
        <sz val="12"/>
        <color rgb="FFFF0000"/>
        <rFont val="新細明體"/>
        <family val="1"/>
        <charset val="136"/>
        <scheme val="major"/>
      </rPr>
      <t>0830-99*</t>
    </r>
    <r>
      <rPr>
        <sz val="12"/>
        <color theme="1"/>
        <rFont val="新細明體"/>
        <family val="1"/>
        <charset val="136"/>
        <scheme val="major"/>
      </rPr>
      <t xml:space="preserve">
</t>
    </r>
    <r>
      <rPr>
        <sz val="12"/>
        <color rgb="FFFF0000"/>
        <rFont val="新細明體"/>
        <family val="1"/>
        <charset val="136"/>
        <scheme val="major"/>
      </rPr>
      <t>0899-15</t>
    </r>
    <r>
      <rPr>
        <sz val="12"/>
        <color theme="1"/>
        <rFont val="新細明體"/>
        <family val="1"/>
        <charset val="136"/>
        <scheme val="major"/>
      </rPr>
      <t xml:space="preserve">
0899-99</t>
    </r>
    <r>
      <rPr>
        <sz val="12"/>
        <color rgb="FFFF0000"/>
        <rFont val="新細明體"/>
        <family val="1"/>
        <charset val="136"/>
        <scheme val="major"/>
      </rPr>
      <t>*</t>
    </r>
    <phoneticPr fontId="3" type="noConversion"/>
  </si>
  <si>
    <r>
      <t>包括紅麴、焦糖、蜂蜜加工、</t>
    </r>
    <r>
      <rPr>
        <strike/>
        <sz val="12"/>
        <color rgb="FFFF0000"/>
        <rFont val="新細明體"/>
        <family val="1"/>
        <charset val="136"/>
        <scheme val="major"/>
      </rPr>
      <t>冷藏三明治、冷藏飯糰、</t>
    </r>
    <r>
      <rPr>
        <sz val="12"/>
        <color theme="1"/>
        <rFont val="新細明體"/>
        <family val="1"/>
        <charset val="136"/>
        <scheme val="major"/>
      </rPr>
      <t>芋圓、布丁、布丁粉、米漿、甜湯、爆米花、冷凍蔥油餅、冷凍生披薩等製造。</t>
    </r>
    <phoneticPr fontId="3" type="noConversion"/>
  </si>
  <si>
    <t>0899-99*</t>
  </si>
  <si>
    <t>配合刪除子類0899-15及主計總處修訂，修訂定義，部分併入0899-17；原0830-99之果膠，併入此類；原0899-15，併入此類。</t>
  </si>
  <si>
    <t>0920-12</t>
  </si>
  <si>
    <t>碳酸飲料製造</t>
  </si>
  <si>
    <r>
      <t>包括汽水、沙士、可樂</t>
    </r>
    <r>
      <rPr>
        <sz val="12"/>
        <color rgb="FFFF0000"/>
        <rFont val="新細明體"/>
        <family val="1"/>
        <charset val="136"/>
        <scheme val="major"/>
      </rPr>
      <t>、氣泡水</t>
    </r>
    <r>
      <rPr>
        <sz val="12"/>
        <color theme="1"/>
        <rFont val="新細明體"/>
        <family val="1"/>
        <charset val="136"/>
        <scheme val="major"/>
      </rPr>
      <t>等製造。</t>
    </r>
    <phoneticPr fontId="3" type="noConversion"/>
  </si>
  <si>
    <t>包括汽水、沙士、可樂等製造。</t>
  </si>
  <si>
    <t>考量近年加味與未加味之氣泡水產品推出，為利歸類，酌修定義。</t>
  </si>
  <si>
    <t>1000-00</t>
  </si>
  <si>
    <t>菸草製造</t>
  </si>
  <si>
    <t>包括香菸、紙菸、菸絲、雪茄等製造。</t>
    <phoneticPr fontId="3" type="noConversion"/>
  </si>
  <si>
    <r>
      <t>包括香菸、紙菸、菸絲、雪茄</t>
    </r>
    <r>
      <rPr>
        <strike/>
        <sz val="12"/>
        <color rgb="FFFF0000"/>
        <rFont val="新細明體"/>
        <family val="1"/>
        <charset val="136"/>
        <scheme val="major"/>
      </rPr>
      <t>、鼻菸</t>
    </r>
    <r>
      <rPr>
        <sz val="12"/>
        <color theme="1"/>
        <rFont val="新細明體"/>
        <family val="1"/>
        <charset val="136"/>
        <scheme val="major"/>
      </rPr>
      <t>等製造。</t>
    </r>
    <phoneticPr fontId="3" type="noConversion"/>
  </si>
  <si>
    <t>1112-12</t>
  </si>
  <si>
    <t>聚胺棉混紡紗（線）紡製</t>
    <phoneticPr fontId="3" type="noConversion"/>
  </si>
  <si>
    <t>考量109年營利事業家數統計1家且銷售額占細類比重0%，刪除子類，併入1112-99。</t>
  </si>
  <si>
    <t>1112-13</t>
  </si>
  <si>
    <t>聚丙烯腈棉混紡紗（線）紡製</t>
    <phoneticPr fontId="3" type="noConversion"/>
  </si>
  <si>
    <t>考量109年營利事業家數統計3家且銷售額占細類比重0%，刪除子類，併入1112-99。</t>
  </si>
  <si>
    <t>1112-99</t>
  </si>
  <si>
    <t>其他人造纖維紡紗紡製</t>
  </si>
  <si>
    <r>
      <t>包括</t>
    </r>
    <r>
      <rPr>
        <sz val="12"/>
        <color rgb="FFFF0000"/>
        <rFont val="新細明體"/>
        <family val="1"/>
        <charset val="136"/>
        <scheme val="major"/>
      </rPr>
      <t>聚胺棉混紡紗（線）紡製、聚丙烯腈棉混紡紗（線）紡製、</t>
    </r>
    <r>
      <rPr>
        <sz val="12"/>
        <color theme="1"/>
        <rFont val="新細明體"/>
        <family val="1"/>
        <charset val="136"/>
        <scheme val="major"/>
      </rPr>
      <t>嫘縈棉紗（線）等紡製。</t>
    </r>
    <phoneticPr fontId="3" type="noConversion"/>
  </si>
  <si>
    <r>
      <rPr>
        <sz val="12"/>
        <color rgb="FFFF0000"/>
        <rFont val="新細明體"/>
        <family val="1"/>
        <charset val="136"/>
        <scheme val="major"/>
      </rPr>
      <t>1112-12
1112-13</t>
    </r>
    <r>
      <rPr>
        <sz val="12"/>
        <color theme="1"/>
        <rFont val="新細明體"/>
        <family val="1"/>
        <charset val="136"/>
        <scheme val="major"/>
      </rPr>
      <t xml:space="preserve">
1112-99</t>
    </r>
    <phoneticPr fontId="3" type="noConversion"/>
  </si>
  <si>
    <t>包括嫘縈棉紗（線）等紡製。</t>
  </si>
  <si>
    <t>配合刪除子類1112-12、1112-13，修訂定義，原上述子類併入此類。</t>
  </si>
  <si>
    <t>1119-14</t>
  </si>
  <si>
    <t>韌性植物纖維紡前處理</t>
  </si>
  <si>
    <t>包括紙紗等紡製。</t>
  </si>
  <si>
    <t>配合第8次修訂誤植更正，刪除定義，部分併入1119-99。</t>
  </si>
  <si>
    <t>1119-99</t>
  </si>
  <si>
    <t>未分類其他紡紗紡製</t>
  </si>
  <si>
    <t>配合第8次修訂誤植更正，增列定義，原1119-14之紙紗等紡製，併入此類。</t>
  </si>
  <si>
    <t>1121-11</t>
  </si>
  <si>
    <t>棉梭織布製造</t>
  </si>
  <si>
    <r>
      <t xml:space="preserve">1121-11
</t>
    </r>
    <r>
      <rPr>
        <sz val="12"/>
        <color rgb="FFFF0000"/>
        <rFont val="新細明體"/>
        <family val="1"/>
        <charset val="136"/>
        <scheme val="major"/>
      </rPr>
      <t>1121-13*</t>
    </r>
    <phoneticPr fontId="3" type="noConversion"/>
  </si>
  <si>
    <t>配合刪除子類1121-13，修訂對照分類編號，原上述子類，部分併入此類。</t>
  </si>
  <si>
    <t>1121-12</t>
  </si>
  <si>
    <t>棉混紡梭織布製造</t>
  </si>
  <si>
    <r>
      <t xml:space="preserve">1121-12
</t>
    </r>
    <r>
      <rPr>
        <sz val="12"/>
        <color rgb="FFFF0000"/>
        <rFont val="新細明體"/>
        <family val="1"/>
        <charset val="136"/>
        <scheme val="major"/>
      </rPr>
      <t>1121-13*</t>
    </r>
    <phoneticPr fontId="3" type="noConversion"/>
  </si>
  <si>
    <t>1121-13</t>
    <phoneticPr fontId="3" type="noConversion"/>
  </si>
  <si>
    <t>棉毛巾布製造</t>
  </si>
  <si>
    <t>1121-13</t>
  </si>
  <si>
    <t>考量棉毛巾布製程多元，應按其主要經濟活動歸類，刪除子類，併入1121-11、1121-12、1121-14、1124-11、1124-12、1124-99。</t>
  </si>
  <si>
    <t>1121-14</t>
  </si>
  <si>
    <t>毛梭織布製造</t>
  </si>
  <si>
    <t>包括毛混紡梭織布等製造。</t>
  </si>
  <si>
    <r>
      <rPr>
        <sz val="12"/>
        <color rgb="FFFF0000"/>
        <rFont val="新細明體"/>
        <family val="1"/>
        <charset val="136"/>
        <scheme val="major"/>
      </rPr>
      <t>1121-13*</t>
    </r>
    <r>
      <rPr>
        <sz val="12"/>
        <color theme="1"/>
        <rFont val="新細明體"/>
        <family val="1"/>
        <charset val="136"/>
        <scheme val="major"/>
      </rPr>
      <t xml:space="preserve">
1121-14</t>
    </r>
    <phoneticPr fontId="3" type="noConversion"/>
  </si>
  <si>
    <t>1124-11</t>
  </si>
  <si>
    <t>圓編針織布製造</t>
  </si>
  <si>
    <r>
      <rPr>
        <sz val="12"/>
        <color rgb="FFFF0000"/>
        <rFont val="新細明體"/>
        <family val="1"/>
        <charset val="136"/>
        <scheme val="major"/>
      </rPr>
      <t>1121-13*</t>
    </r>
    <r>
      <rPr>
        <sz val="12"/>
        <color theme="1"/>
        <rFont val="新細明體"/>
        <family val="1"/>
        <charset val="136"/>
        <scheme val="major"/>
      </rPr>
      <t xml:space="preserve">
1124-11</t>
    </r>
    <phoneticPr fontId="3" type="noConversion"/>
  </si>
  <si>
    <t>1124-12</t>
  </si>
  <si>
    <t>經編針織布製造</t>
  </si>
  <si>
    <r>
      <rPr>
        <sz val="12"/>
        <color rgb="FFFF0000"/>
        <rFont val="新細明體"/>
        <family val="1"/>
        <charset val="136"/>
        <scheme val="major"/>
      </rPr>
      <t>1121-13*</t>
    </r>
    <r>
      <rPr>
        <sz val="12"/>
        <color theme="1"/>
        <rFont val="新細明體"/>
        <family val="1"/>
        <charset val="136"/>
        <scheme val="major"/>
      </rPr>
      <t xml:space="preserve">
1124-12</t>
    </r>
    <phoneticPr fontId="3" type="noConversion"/>
  </si>
  <si>
    <t>1124-99</t>
  </si>
  <si>
    <t>其他針織布製造</t>
  </si>
  <si>
    <t>包括橫編針織布等製造。</t>
  </si>
  <si>
    <r>
      <rPr>
        <sz val="12"/>
        <color rgb="FFFF0000"/>
        <rFont val="新細明體"/>
        <family val="1"/>
        <charset val="136"/>
        <scheme val="major"/>
      </rPr>
      <t>1121-13*</t>
    </r>
    <r>
      <rPr>
        <sz val="12"/>
        <color theme="1"/>
        <rFont val="新細明體"/>
        <family val="1"/>
        <charset val="136"/>
        <scheme val="major"/>
      </rPr>
      <t xml:space="preserve">
1124-99</t>
    </r>
    <phoneticPr fontId="3" type="noConversion"/>
  </si>
  <si>
    <t>1151-12</t>
  </si>
  <si>
    <t>寢具用品製造</t>
  </si>
  <si>
    <r>
      <t>包括</t>
    </r>
    <r>
      <rPr>
        <sz val="12"/>
        <color rgb="FFFF0000"/>
        <rFont val="新細明體"/>
        <family val="1"/>
        <charset val="136"/>
        <scheme val="major"/>
      </rPr>
      <t>枕頭、</t>
    </r>
    <r>
      <rPr>
        <sz val="12"/>
        <rFont val="新細明體"/>
        <family val="1"/>
        <charset val="136"/>
        <scheme val="major"/>
      </rPr>
      <t>枕套、被套、</t>
    </r>
    <r>
      <rPr>
        <sz val="12"/>
        <color rgb="FFFF0000"/>
        <rFont val="新細明體"/>
        <family val="1"/>
        <charset val="136"/>
        <scheme val="major"/>
      </rPr>
      <t>被胎等縫製，</t>
    </r>
    <r>
      <rPr>
        <sz val="12"/>
        <rFont val="新細明體"/>
        <family val="1"/>
        <charset val="136"/>
        <scheme val="major"/>
      </rPr>
      <t>床單（罩）、被褥</t>
    </r>
    <r>
      <rPr>
        <sz val="12"/>
        <color theme="1"/>
        <rFont val="新細明體"/>
        <family val="1"/>
        <charset val="136"/>
        <scheme val="major"/>
      </rPr>
      <t>等製造。</t>
    </r>
    <phoneticPr fontId="3" type="noConversion"/>
  </si>
  <si>
    <r>
      <t>包括</t>
    </r>
    <r>
      <rPr>
        <sz val="12"/>
        <rFont val="新細明體"/>
        <family val="1"/>
        <charset val="136"/>
        <scheme val="major"/>
      </rPr>
      <t>枕套、被套、床單（罩）、被褥</t>
    </r>
    <r>
      <rPr>
        <strike/>
        <sz val="12"/>
        <color rgb="FFFF0000"/>
        <rFont val="新細明體"/>
        <family val="1"/>
        <charset val="136"/>
        <scheme val="major"/>
      </rPr>
      <t>、枕頭、被胎</t>
    </r>
    <r>
      <rPr>
        <sz val="12"/>
        <color theme="1"/>
        <rFont val="新細明體"/>
        <family val="1"/>
        <charset val="136"/>
        <scheme val="major"/>
      </rPr>
      <t>等製造。</t>
    </r>
    <phoneticPr fontId="3" type="noConversion"/>
  </si>
  <si>
    <t>1151-99</t>
  </si>
  <si>
    <t>其他紡織製成品製造</t>
  </si>
  <si>
    <r>
      <t>包括</t>
    </r>
    <r>
      <rPr>
        <sz val="12"/>
        <color rgb="FFFF0000"/>
        <rFont val="新細明體"/>
        <family val="1"/>
        <charset val="136"/>
        <scheme val="major"/>
      </rPr>
      <t>布及不織布</t>
    </r>
    <r>
      <rPr>
        <sz val="12"/>
        <color theme="1"/>
        <rFont val="新細明體"/>
        <family val="1"/>
        <charset val="136"/>
        <scheme val="major"/>
      </rPr>
      <t>口罩、傘面、旗幟、降落傘、救生衣、抹布、蚊帳、濾袋等製造。</t>
    </r>
    <phoneticPr fontId="3" type="noConversion"/>
  </si>
  <si>
    <r>
      <t>包括口罩、</t>
    </r>
    <r>
      <rPr>
        <strike/>
        <sz val="12"/>
        <color rgb="FFFF0000"/>
        <rFont val="新細明體"/>
        <family val="1"/>
        <charset val="136"/>
        <scheme val="major"/>
      </rPr>
      <t>耳罩、</t>
    </r>
    <r>
      <rPr>
        <sz val="12"/>
        <color theme="1"/>
        <rFont val="新細明體"/>
        <family val="1"/>
        <charset val="136"/>
        <scheme val="major"/>
      </rPr>
      <t>傘面、旗幟、降落傘、救生衣、抹布、蚊帳、濾袋等製造。</t>
    </r>
    <phoneticPr fontId="3" type="noConversion"/>
  </si>
  <si>
    <t>1151-99
1152-12*</t>
  </si>
  <si>
    <t>1159-12</t>
  </si>
  <si>
    <t>織帶織製</t>
  </si>
  <si>
    <r>
      <t>包括鞋帶、鬆緊帶、辮帶</t>
    </r>
    <r>
      <rPr>
        <sz val="12"/>
        <color rgb="FFFF0000"/>
        <rFont val="新細明體"/>
        <family val="1"/>
        <charset val="136"/>
        <scheme val="major"/>
      </rPr>
      <t>、緞帶</t>
    </r>
    <r>
      <rPr>
        <sz val="12"/>
        <color theme="1"/>
        <rFont val="新細明體"/>
        <family val="1"/>
        <charset val="136"/>
        <scheme val="major"/>
      </rPr>
      <t>、服飾帶、機器用帶等織製。</t>
    </r>
    <phoneticPr fontId="3" type="noConversion"/>
  </si>
  <si>
    <t>包括鞋帶、鬆緊帶、辮帶、服飾帶、機器用帶等織製。</t>
  </si>
  <si>
    <t>1210-25</t>
  </si>
  <si>
    <t>皮衣、皮褲製造</t>
  </si>
  <si>
    <t>增訂
1309-00*</t>
    <phoneticPr fontId="3" type="noConversion"/>
  </si>
  <si>
    <t>考量109年營利事業家數統計1家且銷售額占細類比重0%，刪除子類，併入1210-99。</t>
  </si>
  <si>
    <t>1210-99</t>
    <phoneticPr fontId="3" type="noConversion"/>
  </si>
  <si>
    <t>其他成衣製造</t>
    <phoneticPr fontId="3" type="noConversion"/>
  </si>
  <si>
    <t>包括皮衣、皮褲等製造。</t>
    <phoneticPr fontId="3" type="noConversion"/>
  </si>
  <si>
    <t>增訂
1210-25</t>
    <phoneticPr fontId="3" type="noConversion"/>
  </si>
  <si>
    <t xml:space="preserve">  </t>
  </si>
  <si>
    <t>基於周延原則及配合刪除子類1210-25，增訂子類，原上述子類併入此類。</t>
  </si>
  <si>
    <t>1230-99</t>
  </si>
  <si>
    <t>其他服飾品製造</t>
  </si>
  <si>
    <r>
      <t>包括假領、領巾</t>
    </r>
    <r>
      <rPr>
        <sz val="12"/>
        <color rgb="FFFF0000"/>
        <rFont val="新細明體"/>
        <family val="1"/>
        <charset val="136"/>
        <scheme val="major"/>
      </rPr>
      <t>、領帶、領結</t>
    </r>
    <r>
      <rPr>
        <sz val="12"/>
        <color theme="1"/>
        <rFont val="新細明體"/>
        <family val="1"/>
        <charset val="136"/>
        <scheme val="major"/>
      </rPr>
      <t>、絲巾、手帕、吊帶、襪帶、綁腿、頭巾</t>
    </r>
    <r>
      <rPr>
        <sz val="12"/>
        <color rgb="FFFF0000"/>
        <rFont val="新細明體"/>
        <family val="1"/>
        <charset val="136"/>
        <scheme val="major"/>
      </rPr>
      <t>、圍裙</t>
    </r>
    <r>
      <rPr>
        <sz val="12"/>
        <color theme="1"/>
        <rFont val="新細明體"/>
        <family val="1"/>
        <charset val="136"/>
        <scheme val="major"/>
      </rPr>
      <t>等製造。</t>
    </r>
    <phoneticPr fontId="3" type="noConversion"/>
  </si>
  <si>
    <r>
      <t>包括假領、領巾、絲巾、手帕、吊帶、襪帶</t>
    </r>
    <r>
      <rPr>
        <strike/>
        <sz val="12"/>
        <color rgb="FFFF0000"/>
        <rFont val="新細明體"/>
        <family val="1"/>
        <charset val="136"/>
        <scheme val="major"/>
      </rPr>
      <t>等縫製及</t>
    </r>
    <r>
      <rPr>
        <sz val="12"/>
        <color theme="1"/>
        <rFont val="新細明體"/>
        <family val="1"/>
        <charset val="136"/>
        <scheme val="major"/>
      </rPr>
      <t>綁腿、頭巾等製造。</t>
    </r>
    <phoneticPr fontId="3" type="noConversion"/>
  </si>
  <si>
    <t>增訂
1239-00</t>
    <phoneticPr fontId="3" type="noConversion"/>
  </si>
  <si>
    <t>1302-11</t>
  </si>
  <si>
    <t>皮鞋製造</t>
  </si>
  <si>
    <r>
      <t>包括皮製紳士鞋、高跟鞋、兒童鞋、運動鞋、便鞋、涼鞋、拖鞋、工作鞋</t>
    </r>
    <r>
      <rPr>
        <sz val="12"/>
        <color theme="1"/>
        <rFont val="新細明體"/>
        <family val="1"/>
        <charset val="136"/>
        <scheme val="major"/>
      </rPr>
      <t>等製造；亦包括皮鞋面及皮鞋零配件（包括鞋底、鞋跟、中底、鞋飾帶等。）等製造。</t>
    </r>
    <phoneticPr fontId="3" type="noConversion"/>
  </si>
  <si>
    <r>
      <t>包括皮製紳士鞋、高跟鞋、兒童鞋、運動鞋、便鞋、涼鞋、拖鞋、工作鞋等製造</t>
    </r>
    <r>
      <rPr>
        <strike/>
        <sz val="12"/>
        <color rgb="FFFF0000"/>
        <rFont val="新細明體"/>
        <family val="1"/>
        <charset val="136"/>
        <scheme val="major"/>
      </rPr>
      <t>。</t>
    </r>
    <r>
      <rPr>
        <sz val="12"/>
        <color theme="1"/>
        <rFont val="新細明體"/>
        <family val="1"/>
        <charset val="136"/>
        <scheme val="major"/>
      </rPr>
      <t>亦包括皮鞋面及皮鞋零配件（包括鞋底、鞋跟、中底、鞋飾帶</t>
    </r>
    <r>
      <rPr>
        <strike/>
        <sz val="12"/>
        <color rgb="FFFF0000"/>
        <rFont val="新細明體"/>
        <family val="1"/>
        <charset val="136"/>
        <scheme val="major"/>
      </rPr>
      <t>類</t>
    </r>
    <r>
      <rPr>
        <sz val="12"/>
        <color theme="1"/>
        <rFont val="新細明體"/>
        <family val="1"/>
        <charset val="136"/>
        <scheme val="major"/>
      </rPr>
      <t>等。）等製造。</t>
    </r>
    <phoneticPr fontId="3" type="noConversion"/>
  </si>
  <si>
    <t>1303-11</t>
  </si>
  <si>
    <t>皮革製行李箱及手提袋製造</t>
  </si>
  <si>
    <r>
      <t>包括皮革製皮包、皮夾、背包、書包、腰包、公事包、手提袋、化粧箱、化粧包、樂</t>
    </r>
    <r>
      <rPr>
        <sz val="12"/>
        <color rgb="FFFF0000"/>
        <rFont val="新細明體"/>
        <family val="1"/>
        <charset val="136"/>
        <scheme val="major"/>
      </rPr>
      <t>器</t>
    </r>
    <r>
      <rPr>
        <sz val="12"/>
        <color theme="1"/>
        <rFont val="新細明體"/>
        <family val="1"/>
        <charset val="136"/>
        <scheme val="major"/>
      </rPr>
      <t>盒及樂器提箱等製造。</t>
    </r>
    <phoneticPr fontId="3" type="noConversion"/>
  </si>
  <si>
    <t>包括皮革製皮包、皮夾、背包、書包、腰包、公事包、手提袋、化粧箱、化粧包、樂盒及樂器提箱等製造。</t>
    <phoneticPr fontId="3" type="noConversion"/>
  </si>
  <si>
    <t>1303-12</t>
  </si>
  <si>
    <t>仿皮革及其他材料製行李箱及手提袋製造</t>
  </si>
  <si>
    <r>
      <t>包括仿皮革及其他材料製皮包、皮夾、背包、書包、腰包、公事包、手提袋、化粧箱、化粧包、樂</t>
    </r>
    <r>
      <rPr>
        <sz val="12"/>
        <color rgb="FFFF0000"/>
        <rFont val="新細明體"/>
        <family val="1"/>
        <charset val="136"/>
        <scheme val="major"/>
      </rPr>
      <t>器</t>
    </r>
    <r>
      <rPr>
        <sz val="12"/>
        <color theme="1"/>
        <rFont val="新細明體"/>
        <family val="1"/>
        <charset val="136"/>
        <scheme val="major"/>
      </rPr>
      <t>盒及樂器提箱等製造。</t>
    </r>
    <phoneticPr fontId="3" type="noConversion"/>
  </si>
  <si>
    <t>包括仿皮革及其他材料製皮包、皮夾、背包、書包、腰包、公事包、手提袋、化粧箱、化粧包、樂盒及樂器提箱等製造。</t>
  </si>
  <si>
    <t>1309-00</t>
  </si>
  <si>
    <t>其他皮革及毛皮製品製造</t>
  </si>
  <si>
    <r>
      <t>包括皮鞭、皮套、皮革鞍具、皮革飾品、機器用皮革零件、非金屬錶帶</t>
    </r>
    <r>
      <rPr>
        <sz val="12"/>
        <color rgb="FFFF0000"/>
        <rFont val="新細明體"/>
        <family val="1"/>
        <charset val="136"/>
        <scheme val="major"/>
      </rPr>
      <t>等</t>
    </r>
    <r>
      <rPr>
        <sz val="12"/>
        <color theme="1"/>
        <rFont val="新細明體"/>
        <family val="1"/>
        <charset val="136"/>
        <scheme val="major"/>
      </rPr>
      <t>製造。</t>
    </r>
    <phoneticPr fontId="3" type="noConversion"/>
  </si>
  <si>
    <r>
      <t>包括皮鞭、皮套、皮革鞍具、皮革飾品、機器用皮革零件</t>
    </r>
    <r>
      <rPr>
        <strike/>
        <sz val="12"/>
        <color rgb="FFFF0000"/>
        <rFont val="新細明體"/>
        <family val="1"/>
        <charset val="136"/>
        <scheme val="major"/>
      </rPr>
      <t>製造</t>
    </r>
    <r>
      <rPr>
        <sz val="12"/>
        <color theme="1"/>
        <rFont val="新細明體"/>
        <family val="1"/>
        <charset val="136"/>
        <scheme val="major"/>
      </rPr>
      <t>、非金屬錶帶製造。</t>
    </r>
    <phoneticPr fontId="3" type="noConversion"/>
  </si>
  <si>
    <t>1309-00*</t>
  </si>
  <si>
    <t>1401-99</t>
  </si>
  <si>
    <t>其他製材</t>
  </si>
  <si>
    <t>包括箱板、枕木等鋸製及木屑處理等。</t>
    <phoneticPr fontId="3" type="noConversion"/>
  </si>
  <si>
    <r>
      <t>包括箱板、枕木</t>
    </r>
    <r>
      <rPr>
        <strike/>
        <sz val="12"/>
        <color rgb="FFFF0000"/>
        <rFont val="新細明體"/>
        <family val="1"/>
        <charset val="136"/>
        <scheme val="major"/>
      </rPr>
      <t>、木質相框木</t>
    </r>
    <r>
      <rPr>
        <sz val="12"/>
        <rFont val="新細明體"/>
        <family val="1"/>
        <charset val="136"/>
        <scheme val="major"/>
      </rPr>
      <t>等鋸製</t>
    </r>
    <r>
      <rPr>
        <sz val="12"/>
        <color theme="1"/>
        <rFont val="新細明體"/>
        <family val="1"/>
        <charset val="136"/>
        <scheme val="major"/>
      </rPr>
      <t>及木屑處理等。</t>
    </r>
    <phoneticPr fontId="3" type="noConversion"/>
  </si>
  <si>
    <t>1403-00</t>
  </si>
  <si>
    <t>建築用木製品製造</t>
  </si>
  <si>
    <t>包括木隔板、木質地板、木質活動房屋等製造。</t>
    <phoneticPr fontId="3" type="noConversion"/>
  </si>
  <si>
    <t xml:space="preserve"> </t>
    <phoneticPr fontId="3" type="noConversion"/>
  </si>
  <si>
    <t>1409-13</t>
  </si>
  <si>
    <t>木框製造</t>
  </si>
  <si>
    <r>
      <t>包括木鏡框、木相框、木畫</t>
    </r>
    <r>
      <rPr>
        <sz val="12"/>
        <color rgb="FFFF0000"/>
        <rFont val="新細明體"/>
        <family val="1"/>
        <charset val="136"/>
        <scheme val="major"/>
      </rPr>
      <t>框</t>
    </r>
    <r>
      <rPr>
        <sz val="12"/>
        <color theme="1"/>
        <rFont val="新細明體"/>
        <family val="1"/>
        <charset val="136"/>
        <scheme val="major"/>
      </rPr>
      <t>等製造。</t>
    </r>
    <phoneticPr fontId="3" type="noConversion"/>
  </si>
  <si>
    <r>
      <t>包括木鏡框、木相框</t>
    </r>
    <r>
      <rPr>
        <strike/>
        <sz val="12"/>
        <color rgb="FFFF0000"/>
        <rFont val="新細明體"/>
        <family val="1"/>
        <charset val="136"/>
        <scheme val="major"/>
      </rPr>
      <t>架</t>
    </r>
    <r>
      <rPr>
        <sz val="12"/>
        <color theme="1"/>
        <rFont val="新細明體"/>
        <family val="1"/>
        <charset val="136"/>
        <scheme val="major"/>
      </rPr>
      <t>、木畫</t>
    </r>
    <r>
      <rPr>
        <strike/>
        <sz val="12"/>
        <color rgb="FFFF0000"/>
        <rFont val="新細明體"/>
        <family val="1"/>
        <charset val="136"/>
        <scheme val="major"/>
      </rPr>
      <t>報架</t>
    </r>
    <r>
      <rPr>
        <sz val="12"/>
        <color theme="1"/>
        <rFont val="新細明體"/>
        <family val="1"/>
        <charset val="136"/>
        <scheme val="major"/>
      </rPr>
      <t>等製造。</t>
    </r>
    <phoneticPr fontId="3" type="noConversion"/>
  </si>
  <si>
    <t>1520-99</t>
  </si>
  <si>
    <r>
      <t>其他</t>
    </r>
    <r>
      <rPr>
        <sz val="12"/>
        <color rgb="FFFF0000"/>
        <rFont val="新細明體"/>
        <family val="1"/>
        <charset val="136"/>
        <scheme val="major"/>
      </rPr>
      <t>瓦楞紙版及</t>
    </r>
    <r>
      <rPr>
        <sz val="12"/>
        <color theme="1"/>
        <rFont val="新細明體"/>
        <family val="1"/>
        <charset val="136"/>
        <scheme val="major"/>
      </rPr>
      <t>紙容器製造</t>
    </r>
    <phoneticPr fontId="3" type="noConversion"/>
  </si>
  <si>
    <t>包括利樂包、鋁箔包、紙杯、紙盒、紙製文件盒、紙瓶、紙罐、紙板箱、紙棧板等製造。</t>
  </si>
  <si>
    <t>其他紙容器製造</t>
  </si>
  <si>
    <t>1520-99*</t>
  </si>
  <si>
    <t>統一體例，酌修行業名稱。</t>
  </si>
  <si>
    <t>1599-99</t>
  </si>
  <si>
    <t>其他未分類紙製品製造</t>
  </si>
  <si>
    <r>
      <t>包括紙帽、紙管、紙膠帶、信封、組合紙板、濾紙、壁紙、褙紙、油紙、蠟紙、複寫紙、防油紙、防水紙、組合紙、影印紙、裝飾色紙、石蕊試紙、金屬箔紙、離型紙、</t>
    </r>
    <r>
      <rPr>
        <sz val="12"/>
        <color rgb="FFFF0000"/>
        <rFont val="新細明體"/>
        <family val="1"/>
        <charset val="136"/>
        <scheme val="major"/>
      </rPr>
      <t>紙製文具</t>
    </r>
    <r>
      <rPr>
        <sz val="12"/>
        <color theme="1"/>
        <rFont val="新細明體"/>
        <family val="1"/>
        <charset val="136"/>
        <scheme val="major"/>
      </rPr>
      <t>等製造。</t>
    </r>
    <phoneticPr fontId="3" type="noConversion"/>
  </si>
  <si>
    <r>
      <t>包括紙帽、紙管、紙膠帶、信封、組合紙板、濾紙、壁紙、褙紙、油紙、蠟紙、複寫紙、防油紙、防水紙、組合紙、影印紙、裝飾色紙、石蕊試紙、金屬箔紙、離型紙、</t>
    </r>
    <r>
      <rPr>
        <strike/>
        <sz val="12"/>
        <color rgb="FFFF0000"/>
        <rFont val="新細明體"/>
        <family val="1"/>
        <charset val="136"/>
        <scheme val="major"/>
      </rPr>
      <t>筆記本</t>
    </r>
    <r>
      <rPr>
        <sz val="12"/>
        <color theme="1"/>
        <rFont val="新細明體"/>
        <family val="1"/>
        <charset val="136"/>
        <scheme val="major"/>
      </rPr>
      <t>等製造。</t>
    </r>
    <phoneticPr fontId="3" type="noConversion"/>
  </si>
  <si>
    <t>1513-00*
1520-99*
1599-99</t>
  </si>
  <si>
    <t>1601-00</t>
  </si>
  <si>
    <t>印刷</t>
  </si>
  <si>
    <r>
      <t>包括紙材、金屬材、塑膠材、橡膠材、樹脂材、皮革材</t>
    </r>
    <r>
      <rPr>
        <sz val="12"/>
        <color rgb="FFFF0000"/>
        <rFont val="新細明體"/>
        <family val="1"/>
        <charset val="136"/>
        <scheme val="major"/>
      </rPr>
      <t>、智慧卡</t>
    </r>
    <r>
      <rPr>
        <sz val="12"/>
        <color theme="1"/>
        <rFont val="新細明體"/>
        <family val="1"/>
        <charset val="136"/>
        <scheme val="major"/>
      </rPr>
      <t>等印刷及名片、喜帖、姓名貼紙、郵票等印製及成衣絹印。</t>
    </r>
    <phoneticPr fontId="3" type="noConversion"/>
  </si>
  <si>
    <r>
      <t>包括紙材、金屬材、塑膠材、橡膠材、樹脂材、皮革材等印刷及名片、喜帖、姓名貼紙、郵票等印製及成衣絹印</t>
    </r>
    <r>
      <rPr>
        <strike/>
        <sz val="12"/>
        <color rgb="FFFF0000"/>
        <rFont val="新細明體"/>
        <family val="1"/>
        <charset val="136"/>
        <scheme val="major"/>
      </rPr>
      <t>、智慧卡印刷</t>
    </r>
    <r>
      <rPr>
        <sz val="12"/>
        <color theme="1"/>
        <rFont val="新細明體"/>
        <family val="1"/>
        <charset val="136"/>
        <scheme val="major"/>
      </rPr>
      <t>。</t>
    </r>
    <phoneticPr fontId="3" type="noConversion"/>
  </si>
  <si>
    <t>增訂
1611-00</t>
    <phoneticPr fontId="3" type="noConversion"/>
  </si>
  <si>
    <t>1603-11</t>
  </si>
  <si>
    <t>影音內容複製</t>
  </si>
  <si>
    <r>
      <t>包括將影音內容複製至光碟等光學</t>
    </r>
    <r>
      <rPr>
        <sz val="12"/>
        <rFont val="新細明體"/>
        <family val="1"/>
        <charset val="136"/>
        <scheme val="major"/>
      </rPr>
      <t>媒體</t>
    </r>
    <r>
      <rPr>
        <sz val="12"/>
        <color rgb="FFFF0000"/>
        <rFont val="新細明體"/>
        <family val="1"/>
        <charset val="136"/>
        <scheme val="major"/>
      </rPr>
      <t>或錄音帶及錄影帶等磁性媒體</t>
    </r>
    <r>
      <rPr>
        <sz val="12"/>
        <color theme="1"/>
        <rFont val="新細明體"/>
        <family val="1"/>
        <charset val="136"/>
        <scheme val="major"/>
      </rPr>
      <t>。</t>
    </r>
    <phoneticPr fontId="3" type="noConversion"/>
  </si>
  <si>
    <r>
      <t xml:space="preserve">1603-11
</t>
    </r>
    <r>
      <rPr>
        <sz val="12"/>
        <color rgb="FFFF0000"/>
        <rFont val="新細明體"/>
        <family val="1"/>
        <charset val="136"/>
        <scheme val="major"/>
      </rPr>
      <t>1603-13</t>
    </r>
    <phoneticPr fontId="3" type="noConversion"/>
  </si>
  <si>
    <r>
      <t xml:space="preserve">包括將影音內容複製至光碟等光學媒體。
</t>
    </r>
    <r>
      <rPr>
        <strike/>
        <sz val="12"/>
        <color rgb="FFFF0000"/>
        <rFont val="新細明體"/>
        <family val="1"/>
        <charset val="136"/>
        <scheme val="major"/>
      </rPr>
      <t>不包括：
複製至錄音帶、錄影帶，應歸入1603-13子類「錄音（影）帶內容複製」。</t>
    </r>
    <phoneticPr fontId="3" type="noConversion"/>
  </si>
  <si>
    <t>增訂
1620-11</t>
    <phoneticPr fontId="3" type="noConversion"/>
  </si>
  <si>
    <t>配合刪除子類1603-13，修訂定義，原上述子類，併入此類。</t>
  </si>
  <si>
    <t>1603-13</t>
  </si>
  <si>
    <t>錄音（影）帶內容複製</t>
  </si>
  <si>
    <t>包括將影音內容複製至錄音帶及錄影帶等磁性媒體。</t>
    <phoneticPr fontId="3" type="noConversion"/>
  </si>
  <si>
    <t>增訂
1620-13</t>
    <phoneticPr fontId="3" type="noConversion"/>
  </si>
  <si>
    <t>考量109年營利事業家數統計7家且銷售額占細類比重2%，刪除子類，併入1603-11。</t>
  </si>
  <si>
    <t>1700-99</t>
  </si>
  <si>
    <t>其他石油及煤製品製造</t>
  </si>
  <si>
    <r>
      <t>包括煤油、焦炭</t>
    </r>
    <r>
      <rPr>
        <sz val="12"/>
        <color rgb="FFFF0000"/>
        <rFont val="新細明體"/>
        <family val="1"/>
        <charset val="136"/>
        <scheme val="major"/>
      </rPr>
      <t>、半焦炭</t>
    </r>
    <r>
      <rPr>
        <sz val="12"/>
        <color theme="1"/>
        <rFont val="新細明體"/>
        <family val="1"/>
        <charset val="136"/>
        <scheme val="major"/>
      </rPr>
      <t>、煤球、煤磚、煤焦油、煤焦副產品、燃料油、航空燃油、石油腦、</t>
    </r>
    <r>
      <rPr>
        <sz val="12"/>
        <color rgb="FFFF0000"/>
        <rFont val="新細明體"/>
        <family val="1"/>
        <charset val="136"/>
        <scheme val="major"/>
      </rPr>
      <t>石油</t>
    </r>
    <r>
      <rPr>
        <sz val="12"/>
        <color theme="1"/>
        <rFont val="新細明體"/>
        <family val="1"/>
        <charset val="136"/>
        <scheme val="major"/>
      </rPr>
      <t>溶劑、生質柴油</t>
    </r>
    <r>
      <rPr>
        <sz val="12"/>
        <color rgb="FFFF0000"/>
        <rFont val="新細明體"/>
        <family val="1"/>
        <charset val="136"/>
        <scheme val="major"/>
      </rPr>
      <t>、生質汽油</t>
    </r>
    <r>
      <rPr>
        <sz val="12"/>
        <color theme="1"/>
        <rFont val="新細明體"/>
        <family val="1"/>
        <charset val="136"/>
        <scheme val="major"/>
      </rPr>
      <t>、酒精汽油、凡士林、焦爐煤氣、硫磺</t>
    </r>
    <r>
      <rPr>
        <sz val="12"/>
        <color rgb="FFFF0000"/>
        <rFont val="新細明體"/>
        <family val="1"/>
        <charset val="136"/>
        <scheme val="major"/>
      </rPr>
      <t>、水煤漿</t>
    </r>
    <r>
      <rPr>
        <sz val="12"/>
        <color theme="1"/>
        <rFont val="新細明體"/>
        <family val="1"/>
        <charset val="136"/>
        <scheme val="major"/>
      </rPr>
      <t>等製造。</t>
    </r>
    <phoneticPr fontId="3" type="noConversion"/>
  </si>
  <si>
    <r>
      <t>包括煤油、焦炭、煤球、</t>
    </r>
    <r>
      <rPr>
        <strike/>
        <sz val="12"/>
        <color rgb="FFFF0000"/>
        <rFont val="新細明體"/>
        <family val="1"/>
        <charset val="136"/>
        <scheme val="major"/>
      </rPr>
      <t>石碳酸、</t>
    </r>
    <r>
      <rPr>
        <sz val="12"/>
        <color theme="1"/>
        <rFont val="新細明體"/>
        <family val="1"/>
        <charset val="136"/>
        <scheme val="major"/>
      </rPr>
      <t>煤磚、煤焦油、煤焦副產品、燃料油、航空燃油、石油腦、溶劑</t>
    </r>
    <r>
      <rPr>
        <strike/>
        <sz val="12"/>
        <color rgb="FFFF0000"/>
        <rFont val="新細明體"/>
        <family val="1"/>
        <charset val="136"/>
        <scheme val="major"/>
      </rPr>
      <t>油</t>
    </r>
    <r>
      <rPr>
        <sz val="12"/>
        <color theme="1"/>
        <rFont val="新細明體"/>
        <family val="1"/>
        <charset val="136"/>
        <scheme val="major"/>
      </rPr>
      <t>、生質柴油、酒精汽油、凡士林、焦爐煤氣、硫磺等製造。</t>
    </r>
    <phoneticPr fontId="3" type="noConversion"/>
  </si>
  <si>
    <t>0700-13*
1700-15
1700-16
1700-99</t>
  </si>
  <si>
    <t>1810-99</t>
  </si>
  <si>
    <t>其他化學原材料製造</t>
  </si>
  <si>
    <t>包括氯化物、硫化物、鹽類、醛、醚、酮、糖精、高純度化學元素等製造。</t>
    <phoneticPr fontId="3" type="noConversion"/>
  </si>
  <si>
    <r>
      <t>包括氯化物、硫化物、鹽類、醛、醚、酮、</t>
    </r>
    <r>
      <rPr>
        <strike/>
        <sz val="12"/>
        <color rgb="FFFF0000"/>
        <rFont val="新細明體"/>
        <family val="1"/>
        <charset val="136"/>
        <scheme val="major"/>
      </rPr>
      <t>胺脂、脢類、</t>
    </r>
    <r>
      <rPr>
        <sz val="12"/>
        <color theme="1"/>
        <rFont val="新細明體"/>
        <family val="1"/>
        <charset val="136"/>
        <scheme val="major"/>
      </rPr>
      <t>糖精、高純度化學元素等製造。</t>
    </r>
    <phoneticPr fontId="3" type="noConversion"/>
  </si>
  <si>
    <t>1830-99</t>
  </si>
  <si>
    <t>其他肥料及氮化合物製造</t>
  </si>
  <si>
    <r>
      <t>包括有機肥料（堆肥除外）、土壤改良劑、培養土、生物性肥料、生物性土壤改良劑、硝酸、氨水、液氨</t>
    </r>
    <r>
      <rPr>
        <sz val="12"/>
        <color rgb="FFFF0000"/>
        <rFont val="新細明體"/>
        <family val="1"/>
        <charset val="136"/>
        <scheme val="major"/>
      </rPr>
      <t>、微量元素肥料</t>
    </r>
    <r>
      <rPr>
        <sz val="12"/>
        <color theme="1"/>
        <rFont val="新細明體"/>
        <family val="1"/>
        <charset val="136"/>
        <scheme val="major"/>
      </rPr>
      <t>等製造。</t>
    </r>
    <phoneticPr fontId="3" type="noConversion"/>
  </si>
  <si>
    <t>包括有機肥料（堆肥除外）、土壤改良劑、培養土、生物性肥料、生物性土壤改良劑、硝酸、氨水、液氨等製造。</t>
  </si>
  <si>
    <t>1810-11*
1830-99</t>
  </si>
  <si>
    <t>1841-99</t>
  </si>
  <si>
    <t>其他塑膠原料製造</t>
  </si>
  <si>
    <r>
      <t>包括聚氯乙烯（PVC）、聚乙烯（PE）、聚苯乙烯（PS）、聚丙烯（PP）、環氧樹脂（EPOXY）、不飽和聚</t>
    </r>
    <r>
      <rPr>
        <sz val="12"/>
        <color rgb="FFFF0000"/>
        <rFont val="新細明體"/>
        <family val="1"/>
        <charset val="136"/>
        <scheme val="major"/>
      </rPr>
      <t>酯樹</t>
    </r>
    <r>
      <rPr>
        <sz val="12"/>
        <color theme="1"/>
        <rFont val="新細明體"/>
        <family val="1"/>
        <charset val="136"/>
        <scheme val="major"/>
      </rPr>
      <t>脂（UP）、聚甲基丙烯酸甲酯（壓克力）等製造。</t>
    </r>
    <phoneticPr fontId="3" type="noConversion"/>
  </si>
  <si>
    <r>
      <t>包括聚氯乙烯（PVC）、聚乙烯（PE）、聚苯乙烯（PS）、聚丙烯（PP）、環氧樹脂（EPOXY）、不飽和聚脂（UP）</t>
    </r>
    <r>
      <rPr>
        <strike/>
        <sz val="12"/>
        <color rgb="FFFF0000"/>
        <rFont val="新細明體"/>
        <family val="1"/>
        <charset val="136"/>
        <scheme val="major"/>
      </rPr>
      <t>、PU合成樹脂</t>
    </r>
    <r>
      <rPr>
        <sz val="12"/>
        <color theme="1"/>
        <rFont val="新細明體"/>
        <family val="1"/>
        <charset val="136"/>
        <scheme val="major"/>
      </rPr>
      <t>、聚甲基丙烯酸甲酯（壓克力）等製造。</t>
    </r>
    <phoneticPr fontId="3" type="noConversion"/>
  </si>
  <si>
    <t>1850-99</t>
  </si>
  <si>
    <t>其他人造纖維製造</t>
  </si>
  <si>
    <t>包括聚酯棉、聚酯絲、嫘縈纖維、再生纖維、聚丙烯纖維、聚丙烯腈（亞克力）纖維、硬化纖維、彈性纖維等製造。</t>
    <phoneticPr fontId="3" type="noConversion"/>
  </si>
  <si>
    <r>
      <t>1850-99</t>
    </r>
    <r>
      <rPr>
        <sz val="12"/>
        <color rgb="FFFF0000"/>
        <rFont val="新細明體"/>
        <family val="1"/>
        <charset val="136"/>
        <scheme val="major"/>
      </rPr>
      <t>*</t>
    </r>
    <phoneticPr fontId="3" type="noConversion"/>
  </si>
  <si>
    <r>
      <t>包括聚酯棉、聚酯絲、嫘縈纖維、再生纖維、聚丙烯纖維、聚丙烯腈（亞克力）纖維、硬化纖維、彈性纖維</t>
    </r>
    <r>
      <rPr>
        <strike/>
        <sz val="12"/>
        <color rgb="FFFF0000"/>
        <rFont val="新細明體"/>
        <family val="1"/>
        <charset val="136"/>
        <scheme val="major"/>
      </rPr>
      <t>、碳纖維</t>
    </r>
    <r>
      <rPr>
        <sz val="12"/>
        <color theme="1"/>
        <rFont val="新細明體"/>
        <family val="1"/>
        <charset val="136"/>
        <scheme val="major"/>
      </rPr>
      <t>等製造。</t>
    </r>
    <phoneticPr fontId="3" type="noConversion"/>
  </si>
  <si>
    <t>1850-12
1850-99</t>
  </si>
  <si>
    <t>配合主計總處修訂，修訂定義，部分併入2399-99。</t>
  </si>
  <si>
    <t>1930-11</t>
  </si>
  <si>
    <t>肥皂製造</t>
  </si>
  <si>
    <t>包括皂膏、皂片、肥皂絲、肥皂粉、工業用肥皂、洗衣皂等製造。</t>
  </si>
  <si>
    <t>配合主計總處修訂，刪除子類，併入1931-11。</t>
  </si>
  <si>
    <t>1930-12</t>
  </si>
  <si>
    <t>清潔劑製造</t>
  </si>
  <si>
    <t>包括洗衣粉、洗衣精、衣物柔軟精、洗碟劑、洗碗精、除油劑、除垢劑、洗滌劑、生物酵素清潔劑、活菌污物分解劑等製造。亦包括天然甘油製造。</t>
  </si>
  <si>
    <t>配合主計總處修訂，刪除子類，併入1931-99。</t>
  </si>
  <si>
    <t>1930-13</t>
  </si>
  <si>
    <t>牙膏及口腔衛生清潔劑製造</t>
  </si>
  <si>
    <t>包括牙粉、口腔衛生清潔劑等製造。</t>
  </si>
  <si>
    <t>配合主計總處修訂，刪除子類，併入1932-11。</t>
  </si>
  <si>
    <t>1930-14</t>
  </si>
  <si>
    <t>表面活性劑製造</t>
  </si>
  <si>
    <t>包括非離子界面活性劑、陰（陽）離子界面活性劑等製造。</t>
  </si>
  <si>
    <t>配合主計總處修訂，刪除子類，併入1931-12。</t>
  </si>
  <si>
    <t>1930-15</t>
  </si>
  <si>
    <t>清潔用化粧品製造</t>
  </si>
  <si>
    <t>包括洗面乳、洗面皂、香皂、沐浴乳、洗髮精、洗髮劑、潤髮乳、剃鬚皂、剃鬚水、剃鬚膏、卸粧劑、指甲油去光水等製造。</t>
  </si>
  <si>
    <t>增訂
1940-11</t>
    <phoneticPr fontId="3" type="noConversion"/>
  </si>
  <si>
    <t>配合主計總處修訂，刪除子類，併入1932-12。</t>
  </si>
  <si>
    <t>1930-99</t>
  </si>
  <si>
    <t>其他清潔用品及化粧品製造</t>
  </si>
  <si>
    <t>包括口紅、唇膏、唇蜜、眼影、睫毛膏、眼線液、腮紅、粉餅、面霜、面膜、化粧水、身體乳液、臉部及身體皮膚用保養品、香水、香粉、爽身粉、痱子粉、止汗劑、身體除臭劑、染髮劑、燙髮劑、護髮劑、髮用慕絲、髮膠、指甲油、護甲油等製造。</t>
  </si>
  <si>
    <t>增訂
1940-99</t>
    <phoneticPr fontId="3" type="noConversion"/>
  </si>
  <si>
    <t>配合主計總處修訂，刪除子類，併入1932-99。</t>
  </si>
  <si>
    <t>1931-11</t>
    <phoneticPr fontId="3" type="noConversion"/>
  </si>
  <si>
    <t>洗滌肥皂製造</t>
    <phoneticPr fontId="3" type="noConversion"/>
  </si>
  <si>
    <t>增訂
1930-11</t>
    <phoneticPr fontId="3" type="noConversion"/>
  </si>
  <si>
    <t>配合主計總處修訂，增訂子類，原1930-11，併入此類。</t>
  </si>
  <si>
    <t>1931-12</t>
    <phoneticPr fontId="3" type="noConversion"/>
  </si>
  <si>
    <t>增訂
1930-14</t>
    <phoneticPr fontId="3" type="noConversion"/>
  </si>
  <si>
    <t>配合主計總處修訂，增訂子類，原1930-14，併入此類。</t>
  </si>
  <si>
    <t>1931-99</t>
    <phoneticPr fontId="3" type="noConversion"/>
  </si>
  <si>
    <t>其他清潔用品製造</t>
    <phoneticPr fontId="3" type="noConversion"/>
  </si>
  <si>
    <t>包括洗衣粉、洗衣精、衣物柔軟精、洗碟劑、洗碗精、除油劑、除垢劑、洗滌劑、生物酵素清潔劑、活菌污物分解劑等製造。</t>
    <phoneticPr fontId="3" type="noConversion"/>
  </si>
  <si>
    <t>增訂
1930-12</t>
    <phoneticPr fontId="3" type="noConversion"/>
  </si>
  <si>
    <t>配合主計總處修訂，增訂子類，原1930-12，併入此類。</t>
  </si>
  <si>
    <t>1932-11</t>
    <phoneticPr fontId="3" type="noConversion"/>
  </si>
  <si>
    <t>口腔衛生清潔劑製造</t>
    <phoneticPr fontId="3" type="noConversion"/>
  </si>
  <si>
    <t>包括非藥用之牙膏（粉）、漱口水等製造。</t>
    <phoneticPr fontId="3" type="noConversion"/>
  </si>
  <si>
    <t>增訂
1930-13</t>
    <phoneticPr fontId="3" type="noConversion"/>
  </si>
  <si>
    <t>配合主計總處修訂，增訂子類，原1930-13，併入此類。</t>
  </si>
  <si>
    <t>1932-12</t>
    <phoneticPr fontId="3" type="noConversion"/>
  </si>
  <si>
    <t>清潔用化粧品製造</t>
    <phoneticPr fontId="3" type="noConversion"/>
  </si>
  <si>
    <t>包括洗面乳、洗面皂、香皂、沐浴乳、洗髮精、洗髮劑、潤髮乳、剃鬚皂、剃鬚水、剃鬚膏、卸粧劑、指甲油去光水等製造。</t>
    <phoneticPr fontId="3" type="noConversion"/>
  </si>
  <si>
    <t>增訂
1930-15</t>
    <phoneticPr fontId="3" type="noConversion"/>
  </si>
  <si>
    <t>配合主計總處修訂，增訂子類，原1930-15，併入此類。</t>
  </si>
  <si>
    <t>1932-99</t>
    <phoneticPr fontId="3" type="noConversion"/>
  </si>
  <si>
    <t>其他化粧品製造</t>
    <phoneticPr fontId="3" type="noConversion"/>
  </si>
  <si>
    <t>包括口紅、唇膏、唇蜜、眼影、睫毛膏、眼線液、腮紅、粉餅、面霜、面膜、化粧水、身體乳液、臉部及身體皮膚用保養品、香水、香粉、爽身粉、痱子粉、止汗劑、身體除臭劑、脫毛劑、染髮劑、燙髮劑、護髮劑、髮用慕絲、髮膠、指甲油、護甲油、牙齒美白劑等製造。</t>
    <phoneticPr fontId="3" type="noConversion"/>
  </si>
  <si>
    <t>增訂
1930-99</t>
    <phoneticPr fontId="3" type="noConversion"/>
  </si>
  <si>
    <t>配合主計總處修訂，增訂子類，原1930-99，併入此類。</t>
  </si>
  <si>
    <t>1990-12</t>
  </si>
  <si>
    <t>工業助劑製造</t>
  </si>
  <si>
    <r>
      <t>包括稀釋劑（塗料、油墨除外）、熱</t>
    </r>
    <r>
      <rPr>
        <sz val="12"/>
        <color rgb="FFFF0000"/>
        <rFont val="新細明體"/>
        <family val="1"/>
        <charset val="136"/>
        <scheme val="major"/>
      </rPr>
      <t>熔</t>
    </r>
    <r>
      <rPr>
        <sz val="12"/>
        <color theme="1"/>
        <rFont val="新細明體"/>
        <family val="1"/>
        <charset val="136"/>
        <scheme val="major"/>
      </rPr>
      <t>膠接著劑、瞬間接著劑、橡膠接著劑、樹脂接著劑、填縫劑、紡織染整助劑</t>
    </r>
    <r>
      <rPr>
        <sz val="12"/>
        <color rgb="FFFF0000"/>
        <rFont val="新細明體"/>
        <family val="1"/>
        <charset val="136"/>
        <scheme val="major"/>
      </rPr>
      <t>、電鍍劑、金屬表面處理劑</t>
    </r>
    <r>
      <rPr>
        <sz val="12"/>
        <color theme="1"/>
        <rFont val="新細明體"/>
        <family val="1"/>
        <charset val="136"/>
        <scheme val="major"/>
      </rPr>
      <t>等製造。</t>
    </r>
    <phoneticPr fontId="3" type="noConversion"/>
  </si>
  <si>
    <r>
      <t xml:space="preserve">1990-12
</t>
    </r>
    <r>
      <rPr>
        <sz val="12"/>
        <color rgb="FFFF0000"/>
        <rFont val="新細明體"/>
        <family val="1"/>
        <charset val="136"/>
        <scheme val="major"/>
      </rPr>
      <t>1990-99*</t>
    </r>
    <phoneticPr fontId="3" type="noConversion"/>
  </si>
  <si>
    <t>1990-12</t>
    <phoneticPr fontId="3" type="noConversion"/>
  </si>
  <si>
    <r>
      <t>包括稀釋劑（塗料、油墨除外）、熱</t>
    </r>
    <r>
      <rPr>
        <strike/>
        <sz val="12"/>
        <color rgb="FFFF0000"/>
        <rFont val="新細明體"/>
        <family val="1"/>
        <charset val="136"/>
        <scheme val="major"/>
      </rPr>
      <t>融</t>
    </r>
    <r>
      <rPr>
        <sz val="12"/>
        <color theme="1"/>
        <rFont val="新細明體"/>
        <family val="1"/>
        <charset val="136"/>
        <scheme val="major"/>
      </rPr>
      <t>膠接著劑、瞬間接著劑、橡膠接著劑、樹脂接著劑、填縫劑、紡織染整助劑等製造。</t>
    </r>
    <phoneticPr fontId="3" type="noConversion"/>
  </si>
  <si>
    <t>配合主計總處及參考經濟部工業產品分類，修訂定義，原1990-99之金屬表面處理劑製造，併入此類。</t>
  </si>
  <si>
    <t>1990-99</t>
  </si>
  <si>
    <t>其他未分類化學製品製造</t>
  </si>
  <si>
    <r>
      <t>包括安定劑、水處理劑、抗氧化劑、可塑劑、冷媒、冷熱敷墊、空膠囊、蠟燭、火柴、火藥、爆竹煙火、樟腦、精油、活性碳、感光劑、</t>
    </r>
    <r>
      <rPr>
        <sz val="12"/>
        <color rgb="FFFF0000"/>
        <rFont val="新細明體"/>
        <family val="1"/>
        <charset val="136"/>
        <scheme val="major"/>
      </rPr>
      <t>照相用</t>
    </r>
    <r>
      <rPr>
        <sz val="12"/>
        <color theme="1"/>
        <rFont val="新細明體"/>
        <family val="1"/>
        <charset val="136"/>
        <scheme val="major"/>
      </rPr>
      <t>顯影劑、感光片、膠水、碳粉、地板蠟、亮光蠟、環境芳香劑、非食用動物油脂</t>
    </r>
    <r>
      <rPr>
        <sz val="12"/>
        <color rgb="FFFF0000"/>
        <rFont val="新細明體"/>
        <family val="1"/>
        <charset val="136"/>
        <scheme val="major"/>
      </rPr>
      <t>、食品添加物、太陽能電池導電膠</t>
    </r>
    <r>
      <rPr>
        <sz val="12"/>
        <color theme="1"/>
        <rFont val="新細明體"/>
        <family val="1"/>
        <charset val="136"/>
        <scheme val="major"/>
      </rPr>
      <t>等製造。</t>
    </r>
    <phoneticPr fontId="3" type="noConversion"/>
  </si>
  <si>
    <r>
      <t>1990-99</t>
    </r>
    <r>
      <rPr>
        <sz val="12"/>
        <color rgb="FFFF0000"/>
        <rFont val="新細明體"/>
        <family val="1"/>
        <charset val="136"/>
        <scheme val="major"/>
      </rPr>
      <t>*</t>
    </r>
    <phoneticPr fontId="3" type="noConversion"/>
  </si>
  <si>
    <t>其他未分類化學製品製造</t>
    <phoneticPr fontId="3" type="noConversion"/>
  </si>
  <si>
    <r>
      <t>包括安定劑、水處理劑、抗氧化劑、可塑劑、冷媒、冷熱敷墊、空膠囊、蠟燭、火柴、火藥、爆竹煙火、樟腦、精油、活性碳、感光劑、顯影劑、感光片、膠水、碳粉、地板蠟、亮光蠟、環境芳香劑</t>
    </r>
    <r>
      <rPr>
        <strike/>
        <sz val="12"/>
        <color rgb="FFFF0000"/>
        <rFont val="新細明體"/>
        <family val="1"/>
        <charset val="136"/>
        <scheme val="major"/>
      </rPr>
      <t>、金屬表面處理劑</t>
    </r>
    <r>
      <rPr>
        <sz val="12"/>
        <color theme="1"/>
        <rFont val="新細明體"/>
        <family val="1"/>
        <charset val="136"/>
        <scheme val="major"/>
      </rPr>
      <t>、非食用動物油脂等製造。</t>
    </r>
    <phoneticPr fontId="3" type="noConversion"/>
  </si>
  <si>
    <t>配合主計總處及參考經濟部工業產品分類，修訂定義，部分併入1990-12。</t>
  </si>
  <si>
    <t>2005-11</t>
  </si>
  <si>
    <t>體外診斷試劑製造</t>
  </si>
  <si>
    <r>
      <t>包括血液學診斷試劑、凝血反應診斷試劑、血糖</t>
    </r>
    <r>
      <rPr>
        <sz val="12"/>
        <color rgb="FFFF0000"/>
        <rFont val="新細明體"/>
        <family val="1"/>
        <charset val="136"/>
        <scheme val="major"/>
      </rPr>
      <t>檢測試劑、抗體檢測試劑、驗孕試劑</t>
    </r>
    <r>
      <rPr>
        <sz val="12"/>
        <color theme="1"/>
        <rFont val="新細明體"/>
        <family val="1"/>
        <charset val="136"/>
        <scheme val="major"/>
      </rPr>
      <t>等製造。</t>
    </r>
    <phoneticPr fontId="3" type="noConversion"/>
  </si>
  <si>
    <r>
      <t>2005-11</t>
    </r>
    <r>
      <rPr>
        <sz val="12"/>
        <color rgb="FFFF0000"/>
        <rFont val="新細明體"/>
        <family val="1"/>
        <charset val="136"/>
        <scheme val="major"/>
      </rPr>
      <t>*</t>
    </r>
    <phoneticPr fontId="3" type="noConversion"/>
  </si>
  <si>
    <r>
      <t>包括血液學診斷試劑、凝血反應診斷試劑、血糖</t>
    </r>
    <r>
      <rPr>
        <strike/>
        <sz val="12"/>
        <color rgb="FFFF0000"/>
        <rFont val="新細明體"/>
        <family val="1"/>
        <charset val="136"/>
        <scheme val="major"/>
      </rPr>
      <t>試片、生物晶片</t>
    </r>
    <r>
      <rPr>
        <sz val="12"/>
        <color theme="1"/>
        <rFont val="新細明體"/>
        <family val="1"/>
        <charset val="136"/>
        <scheme val="major"/>
      </rPr>
      <t>等製造。</t>
    </r>
    <phoneticPr fontId="3" type="noConversion"/>
  </si>
  <si>
    <t>增訂
2005-00</t>
    <phoneticPr fontId="3" type="noConversion"/>
  </si>
  <si>
    <t>配合主計總處修訂及經濟部工業產品分類，修訂定義，部分歸入2005-99。</t>
  </si>
  <si>
    <t>2005-99</t>
  </si>
  <si>
    <t>其他醫用化學製品製造</t>
  </si>
  <si>
    <r>
      <t>包括</t>
    </r>
    <r>
      <rPr>
        <sz val="12"/>
        <color rgb="FFFF0000"/>
        <rFont val="新細明體"/>
        <family val="1"/>
        <charset val="136"/>
        <scheme val="major"/>
      </rPr>
      <t>浸藥之紗布、</t>
    </r>
    <r>
      <rPr>
        <sz val="12"/>
        <color theme="1"/>
        <rFont val="新細明體"/>
        <family val="1"/>
        <charset val="136"/>
        <scheme val="major"/>
      </rPr>
      <t>繃帶</t>
    </r>
    <r>
      <rPr>
        <sz val="12"/>
        <color rgb="FFFF0000"/>
        <rFont val="新細明體"/>
        <family val="1"/>
        <charset val="136"/>
        <scheme val="major"/>
      </rPr>
      <t>及</t>
    </r>
    <r>
      <rPr>
        <sz val="12"/>
        <color theme="1"/>
        <rFont val="新細明體"/>
        <family val="1"/>
        <charset val="136"/>
        <scheme val="major"/>
      </rPr>
      <t>敷料</t>
    </r>
    <r>
      <rPr>
        <sz val="12"/>
        <color rgb="FFFF0000"/>
        <rFont val="新細明體"/>
        <family val="1"/>
        <charset val="136"/>
        <scheme val="major"/>
      </rPr>
      <t>、生物晶片、醫療用顯影劑</t>
    </r>
    <r>
      <rPr>
        <sz val="12"/>
        <color theme="1"/>
        <rFont val="新細明體"/>
        <family val="1"/>
        <charset val="136"/>
        <scheme val="major"/>
      </rPr>
      <t>等製造。</t>
    </r>
    <phoneticPr fontId="3" type="noConversion"/>
  </si>
  <si>
    <r>
      <rPr>
        <sz val="12"/>
        <color rgb="FFFF0000"/>
        <rFont val="新細明體"/>
        <family val="1"/>
        <charset val="136"/>
        <scheme val="major"/>
      </rPr>
      <t>2005-11*</t>
    </r>
    <r>
      <rPr>
        <sz val="12"/>
        <color theme="1"/>
        <rFont val="新細明體"/>
        <family val="1"/>
        <charset val="136"/>
        <scheme val="major"/>
      </rPr>
      <t xml:space="preserve">
2005-99</t>
    </r>
    <r>
      <rPr>
        <sz val="12"/>
        <color rgb="FFFF0000"/>
        <rFont val="新細明體"/>
        <family val="1"/>
        <charset val="136"/>
        <scheme val="major"/>
      </rPr>
      <t>*</t>
    </r>
    <phoneticPr fontId="3" type="noConversion"/>
  </si>
  <si>
    <r>
      <t>包括繃帶</t>
    </r>
    <r>
      <rPr>
        <strike/>
        <sz val="12"/>
        <color rgb="FFFF0000"/>
        <rFont val="新細明體"/>
        <family val="1"/>
        <charset val="136"/>
        <scheme val="major"/>
      </rPr>
      <t>、</t>
    </r>
    <r>
      <rPr>
        <sz val="12"/>
        <color theme="1"/>
        <rFont val="新細明體"/>
        <family val="1"/>
        <charset val="136"/>
        <scheme val="major"/>
      </rPr>
      <t>敷料</t>
    </r>
    <r>
      <rPr>
        <strike/>
        <sz val="12"/>
        <color rgb="FFFF0000"/>
        <rFont val="新細明體"/>
        <family val="1"/>
        <charset val="136"/>
        <scheme val="major"/>
      </rPr>
      <t>、消毒棉花、醫藥用石膏、外科腸線、醫療用黏性膠帶</t>
    </r>
    <r>
      <rPr>
        <sz val="12"/>
        <color theme="1"/>
        <rFont val="新細明體"/>
        <family val="1"/>
        <charset val="136"/>
        <scheme val="major"/>
      </rPr>
      <t>等製造。</t>
    </r>
    <phoneticPr fontId="3" type="noConversion"/>
  </si>
  <si>
    <t>增訂
2009-00
3329-00*</t>
    <phoneticPr fontId="3" type="noConversion"/>
  </si>
  <si>
    <t>配合主計總處修訂，修訂定義，部分併入3329-00；原2005-11之生物晶片製造，併入此類。</t>
  </si>
  <si>
    <t>2109-11</t>
  </si>
  <si>
    <t>橡膠鞋材製造</t>
  </si>
  <si>
    <r>
      <t>包括橡膠製鞋底、鞋跟、複材等</t>
    </r>
    <r>
      <rPr>
        <sz val="12"/>
        <color rgb="FFFF0000"/>
        <rFont val="新細明體"/>
        <family val="1"/>
        <charset val="136"/>
        <scheme val="major"/>
      </rPr>
      <t>鞋類組件</t>
    </r>
    <r>
      <rPr>
        <sz val="12"/>
        <color theme="1"/>
        <rFont val="新細明體"/>
        <family val="1"/>
        <charset val="136"/>
        <scheme val="major"/>
      </rPr>
      <t>製造。</t>
    </r>
    <phoneticPr fontId="3" type="noConversion"/>
  </si>
  <si>
    <r>
      <t>包括橡膠製鞋底、鞋跟、複材等</t>
    </r>
    <r>
      <rPr>
        <strike/>
        <sz val="12"/>
        <color rgb="FFFF0000"/>
        <rFont val="新細明體"/>
        <family val="1"/>
        <charset val="136"/>
        <scheme val="major"/>
      </rPr>
      <t>製鞋之原物料</t>
    </r>
    <r>
      <rPr>
        <sz val="12"/>
        <color theme="1"/>
        <rFont val="新細明體"/>
        <family val="1"/>
        <charset val="136"/>
        <scheme val="major"/>
      </rPr>
      <t>製造。</t>
    </r>
    <phoneticPr fontId="3" type="noConversion"/>
  </si>
  <si>
    <t>增訂
1302-14</t>
    <phoneticPr fontId="3" type="noConversion"/>
  </si>
  <si>
    <t>2109-99</t>
  </si>
  <si>
    <t>未分類其他橡膠製品製造</t>
  </si>
  <si>
    <t>包括橡膠手套、橡膠環、橡膠墊、矽膠奶嘴、橡膠片、橡膠絲、橡膠氣墊、橡膠枕、橡膠海棉、充氣橡膠床墊、潛水衣等製造。</t>
    <phoneticPr fontId="3" type="noConversion"/>
  </si>
  <si>
    <r>
      <t>包括橡膠手套、橡膠環、橡膠墊、矽膠奶嘴、橡膠片</t>
    </r>
    <r>
      <rPr>
        <strike/>
        <sz val="12"/>
        <color rgb="FFFF0000"/>
        <rFont val="新細明體"/>
        <family val="1"/>
        <charset val="136"/>
        <scheme val="major"/>
      </rPr>
      <t>、橡膠滾筒貼面</t>
    </r>
    <r>
      <rPr>
        <sz val="12"/>
        <color theme="1"/>
        <rFont val="新細明體"/>
        <family val="1"/>
        <charset val="136"/>
        <scheme val="major"/>
      </rPr>
      <t>、橡膠絲、橡膠氣墊、橡膠枕、橡膠海棉、充氣橡膠床墊、潛水衣等製造。</t>
    </r>
    <phoneticPr fontId="3" type="noConversion"/>
  </si>
  <si>
    <t>增訂
2109-00</t>
    <phoneticPr fontId="3" type="noConversion"/>
  </si>
  <si>
    <t>2202-11</t>
  </si>
  <si>
    <t>塑膠膜製造</t>
  </si>
  <si>
    <r>
      <t>包括</t>
    </r>
    <r>
      <rPr>
        <sz val="12"/>
        <color rgb="FFFF0000"/>
        <rFont val="新細明體"/>
        <family val="1"/>
        <charset val="136"/>
        <scheme val="major"/>
      </rPr>
      <t>塑膠</t>
    </r>
    <r>
      <rPr>
        <sz val="12"/>
        <color theme="1"/>
        <rFont val="新細明體"/>
        <family val="1"/>
        <charset val="136"/>
        <scheme val="major"/>
      </rPr>
      <t>保鮮膜、塑膠包膜及塑膠封裝膜製造。</t>
    </r>
    <phoneticPr fontId="3" type="noConversion"/>
  </si>
  <si>
    <t>包括保鮮膜、塑膠包膜及塑膠封裝膜製造。</t>
  </si>
  <si>
    <t>1599-99*
2202-11
2202-12*
2209-99*</t>
  </si>
  <si>
    <t>2209-14</t>
  </si>
  <si>
    <t>塑膠鞋材製造</t>
  </si>
  <si>
    <r>
      <t>包括塑膠製鞋底、鞋跟、複材等</t>
    </r>
    <r>
      <rPr>
        <sz val="12"/>
        <color rgb="FFFF0000"/>
        <rFont val="新細明體"/>
        <family val="1"/>
        <charset val="136"/>
        <scheme val="major"/>
      </rPr>
      <t>鞋類組件</t>
    </r>
    <r>
      <rPr>
        <sz val="12"/>
        <color theme="1"/>
        <rFont val="新細明體"/>
        <family val="1"/>
        <charset val="136"/>
        <scheme val="major"/>
      </rPr>
      <t>製造。</t>
    </r>
    <phoneticPr fontId="3" type="noConversion"/>
  </si>
  <si>
    <r>
      <t>包括塑膠製鞋底、鞋跟、複材等</t>
    </r>
    <r>
      <rPr>
        <strike/>
        <sz val="12"/>
        <color rgb="FFFF0000"/>
        <rFont val="新細明體"/>
        <family val="1"/>
        <charset val="136"/>
        <scheme val="major"/>
      </rPr>
      <t>製鞋之原物料</t>
    </r>
    <r>
      <rPr>
        <sz val="12"/>
        <color theme="1"/>
        <rFont val="新細明體"/>
        <family val="1"/>
        <charset val="136"/>
        <scheme val="major"/>
      </rPr>
      <t>製造。</t>
    </r>
    <phoneticPr fontId="3" type="noConversion"/>
  </si>
  <si>
    <t>增訂
1302-16</t>
    <phoneticPr fontId="3" type="noConversion"/>
  </si>
  <si>
    <t>2209-99</t>
  </si>
  <si>
    <t>未分類其他塑膠製品製造</t>
  </si>
  <si>
    <r>
      <t>包括塑膠繫物帶、塑膠泡棉、塑膠黏性膠帶、塑膠瓶、寶特瓶、保麗龍製品、空白信用卡、壓克力招牌及看板</t>
    </r>
    <r>
      <rPr>
        <sz val="12"/>
        <color rgb="FFFF0000"/>
        <rFont val="新細明體"/>
        <family val="1"/>
        <charset val="136"/>
        <scheme val="major"/>
      </rPr>
      <t>、塑膠人造石</t>
    </r>
    <r>
      <rPr>
        <sz val="12"/>
        <color theme="1"/>
        <rFont val="新細明體"/>
        <family val="1"/>
        <charset val="136"/>
        <scheme val="major"/>
      </rPr>
      <t>等製造。</t>
    </r>
    <phoneticPr fontId="3" type="noConversion"/>
  </si>
  <si>
    <t>包括塑膠繫物帶、塑膠泡棉、塑膠黏性膠帶、塑膠瓶、寶特瓶、保麗龍製品、空白信用卡、壓克力招牌及看板等製造。</t>
  </si>
  <si>
    <t>2209-99*</t>
  </si>
  <si>
    <t>2311-00</t>
  </si>
  <si>
    <t>平板玻璃及其製品製造</t>
  </si>
  <si>
    <t>包括彎曲玻璃、鏡板玻璃、反射玻璃、強化安全玻璃、膠合安全玻璃、壓花平板玻璃等製造。</t>
    <phoneticPr fontId="3" type="noConversion"/>
  </si>
  <si>
    <r>
      <t>2311-00</t>
    </r>
    <r>
      <rPr>
        <sz val="12"/>
        <color rgb="FFFF0000"/>
        <rFont val="新細明體"/>
        <family val="1"/>
        <charset val="136"/>
        <scheme val="major"/>
      </rPr>
      <t>*</t>
    </r>
    <phoneticPr fontId="3" type="noConversion"/>
  </si>
  <si>
    <r>
      <t>包括</t>
    </r>
    <r>
      <rPr>
        <strike/>
        <sz val="12"/>
        <color rgb="FFFF0000"/>
        <rFont val="新細明體"/>
        <family val="1"/>
        <charset val="136"/>
        <scheme val="major"/>
      </rPr>
      <t>玻璃基板、</t>
    </r>
    <r>
      <rPr>
        <sz val="12"/>
        <color theme="1"/>
        <rFont val="新細明體"/>
        <family val="1"/>
        <charset val="136"/>
        <scheme val="major"/>
      </rPr>
      <t>彎曲玻璃、鏡板玻璃、反射玻璃、強化安全玻璃、膠合安全玻璃、壓花平板玻璃等製造。</t>
    </r>
    <phoneticPr fontId="3" type="noConversion"/>
  </si>
  <si>
    <t>配合主計總處修訂，修訂定義，部分併入2319-99。</t>
  </si>
  <si>
    <t>2319-99</t>
  </si>
  <si>
    <t>未分類其他玻璃及其製品製造</t>
  </si>
  <si>
    <r>
      <t>包括玻璃棒、玻璃管、鐘錶玻璃、電器玻璃、玻璃馬賽克、玻璃絕緣體、未進行光學加工之光學玻璃元件</t>
    </r>
    <r>
      <rPr>
        <sz val="12"/>
        <color rgb="FFFF0000"/>
        <rFont val="新細明體"/>
        <family val="1"/>
        <charset val="136"/>
        <scheme val="major"/>
      </rPr>
      <t>、電子設備用玻璃基板</t>
    </r>
    <r>
      <rPr>
        <sz val="12"/>
        <color theme="1"/>
        <rFont val="新細明體"/>
        <family val="1"/>
        <charset val="136"/>
        <scheme val="major"/>
      </rPr>
      <t>等製造。</t>
    </r>
    <phoneticPr fontId="3" type="noConversion"/>
  </si>
  <si>
    <r>
      <rPr>
        <sz val="12"/>
        <color rgb="FFFF0000"/>
        <rFont val="新細明體"/>
        <family val="1"/>
        <charset val="136"/>
        <scheme val="major"/>
      </rPr>
      <t>2311-00*</t>
    </r>
    <r>
      <rPr>
        <sz val="12"/>
        <color theme="1"/>
        <rFont val="新細明體"/>
        <family val="1"/>
        <charset val="136"/>
        <scheme val="major"/>
      </rPr>
      <t xml:space="preserve">
2319-99</t>
    </r>
    <phoneticPr fontId="3" type="noConversion"/>
  </si>
  <si>
    <t>包括玻璃棒、玻璃管、鐘錶玻璃、電器玻璃、玻璃馬賽克、玻璃絕緣體、未進行光學加工之光學玻璃元件等製造。</t>
  </si>
  <si>
    <t>配合主計總處修訂，修訂定義，原2311-00之電子設備用玻璃基板製造，併入此類。</t>
  </si>
  <si>
    <t>2322-11</t>
  </si>
  <si>
    <t>磚瓦製造</t>
  </si>
  <si>
    <r>
      <t>包括瓷磚、陶瓷地磚、紅磚、土磚、厚瓦、白灰磚、琉璃磚瓦、拼花</t>
    </r>
    <r>
      <rPr>
        <sz val="12"/>
        <color rgb="FFFF0000"/>
        <rFont val="新細明體"/>
        <family val="1"/>
        <charset val="136"/>
        <scheme val="major"/>
      </rPr>
      <t>瓷</t>
    </r>
    <r>
      <rPr>
        <sz val="12"/>
        <color theme="1"/>
        <rFont val="新細明體"/>
        <family val="1"/>
        <charset val="136"/>
        <scheme val="major"/>
      </rPr>
      <t>磚、陶瓷面磚、拋光石英磚等製造及陶瓷彩磚、陶瓷彩瓦、</t>
    </r>
    <r>
      <rPr>
        <sz val="12"/>
        <color rgb="FFFF0000"/>
        <rFont val="新細明體"/>
        <family val="1"/>
        <charset val="136"/>
        <scheme val="major"/>
      </rPr>
      <t>陶瓷導管、</t>
    </r>
    <r>
      <rPr>
        <sz val="12"/>
        <color theme="1"/>
        <rFont val="新細明體"/>
        <family val="1"/>
        <charset val="136"/>
        <scheme val="major"/>
      </rPr>
      <t>紅鋼磚等燒製。</t>
    </r>
    <phoneticPr fontId="3" type="noConversion"/>
  </si>
  <si>
    <r>
      <t>包括瓷磚、陶瓷地磚、紅磚、土磚、厚瓦、白灰磚、琉璃磚瓦、拼花</t>
    </r>
    <r>
      <rPr>
        <strike/>
        <sz val="12"/>
        <color rgb="FFFF0000"/>
        <rFont val="新細明體"/>
        <family val="1"/>
        <charset val="136"/>
        <scheme val="major"/>
      </rPr>
      <t>磁</t>
    </r>
    <r>
      <rPr>
        <sz val="12"/>
        <color theme="1"/>
        <rFont val="新細明體"/>
        <family val="1"/>
        <charset val="136"/>
        <scheme val="major"/>
      </rPr>
      <t>磚、陶瓷面磚、拋光石英磚等製造及陶瓷彩磚、陶瓷彩瓦、紅鋼磚等燒製</t>
    </r>
    <r>
      <rPr>
        <strike/>
        <sz val="12"/>
        <color rgb="FFFF0000"/>
        <rFont val="新細明體"/>
        <family val="1"/>
        <charset val="136"/>
        <scheme val="major"/>
      </rPr>
      <t>，亦包括黏土導管之燒製</t>
    </r>
    <r>
      <rPr>
        <sz val="12"/>
        <color theme="1"/>
        <rFont val="新細明體"/>
        <family val="1"/>
        <charset val="136"/>
        <scheme val="major"/>
      </rPr>
      <t>。</t>
    </r>
    <phoneticPr fontId="3" type="noConversion"/>
  </si>
  <si>
    <t>增訂
2322-00</t>
    <phoneticPr fontId="3" type="noConversion"/>
  </si>
  <si>
    <t>2322-12</t>
  </si>
  <si>
    <t>陶瓷衛浴設備燒製</t>
    <phoneticPr fontId="3" type="noConversion"/>
  </si>
  <si>
    <r>
      <t>包括</t>
    </r>
    <r>
      <rPr>
        <sz val="12"/>
        <color rgb="FFFF0000"/>
        <rFont val="新細明體"/>
        <family val="1"/>
        <charset val="136"/>
        <scheme val="major"/>
      </rPr>
      <t>陶</t>
    </r>
    <r>
      <rPr>
        <sz val="12"/>
        <color theme="1"/>
        <rFont val="新細明體"/>
        <family val="1"/>
        <charset val="136"/>
        <scheme val="major"/>
      </rPr>
      <t>瓷面盆、</t>
    </r>
    <r>
      <rPr>
        <sz val="12"/>
        <color rgb="FFFF0000"/>
        <rFont val="新細明體"/>
        <family val="1"/>
        <charset val="136"/>
        <scheme val="major"/>
      </rPr>
      <t>陶</t>
    </r>
    <r>
      <rPr>
        <sz val="12"/>
        <color theme="1"/>
        <rFont val="新細明體"/>
        <family val="1"/>
        <charset val="136"/>
        <scheme val="major"/>
      </rPr>
      <t>瓷盥洗台、</t>
    </r>
    <r>
      <rPr>
        <sz val="12"/>
        <color rgb="FFFF0000"/>
        <rFont val="新細明體"/>
        <family val="1"/>
        <charset val="136"/>
        <scheme val="major"/>
      </rPr>
      <t>陶</t>
    </r>
    <r>
      <rPr>
        <sz val="12"/>
        <color theme="1"/>
        <rFont val="新細明體"/>
        <family val="1"/>
        <charset val="136"/>
        <scheme val="major"/>
      </rPr>
      <t>瓷浴缸、</t>
    </r>
    <r>
      <rPr>
        <sz val="12"/>
        <color rgb="FFFF0000"/>
        <rFont val="新細明體"/>
        <family val="1"/>
        <charset val="136"/>
        <scheme val="major"/>
      </rPr>
      <t>陶</t>
    </r>
    <r>
      <rPr>
        <sz val="12"/>
        <color theme="1"/>
        <rFont val="新細明體"/>
        <family val="1"/>
        <charset val="136"/>
        <scheme val="major"/>
      </rPr>
      <t>瓷抽水馬桶、</t>
    </r>
    <r>
      <rPr>
        <sz val="12"/>
        <color rgb="FFFF0000"/>
        <rFont val="新細明體"/>
        <family val="1"/>
        <charset val="136"/>
        <scheme val="major"/>
      </rPr>
      <t>陶</t>
    </r>
    <r>
      <rPr>
        <sz val="12"/>
        <color theme="1"/>
        <rFont val="新細明體"/>
        <family val="1"/>
        <charset val="136"/>
        <scheme val="major"/>
      </rPr>
      <t>瓷水龍頭把柄等燒製。</t>
    </r>
    <phoneticPr fontId="3" type="noConversion"/>
  </si>
  <si>
    <t>2322-12</t>
    <phoneticPr fontId="3" type="noConversion"/>
  </si>
  <si>
    <t>陶瓷衛浴設備燒製</t>
  </si>
  <si>
    <t>包括瓷面盆、瓷盥洗台、瓷浴缸、瓷抽水馬桶、瓷水龍頭把柄等燒製。</t>
  </si>
  <si>
    <t>增訂
2323-00</t>
    <phoneticPr fontId="3" type="noConversion"/>
  </si>
  <si>
    <t>2329-13</t>
  </si>
  <si>
    <r>
      <rPr>
        <sz val="12"/>
        <color rgb="FFFF0000"/>
        <rFont val="新細明體"/>
        <family val="1"/>
        <charset val="136"/>
        <scheme val="major"/>
      </rPr>
      <t>實驗室</t>
    </r>
    <r>
      <rPr>
        <sz val="12"/>
        <color theme="1"/>
        <rFont val="新細明體"/>
        <family val="1"/>
        <charset val="136"/>
        <scheme val="major"/>
      </rPr>
      <t>用、工業用陶瓷製品燒製</t>
    </r>
    <phoneticPr fontId="3" type="noConversion"/>
  </si>
  <si>
    <r>
      <rPr>
        <strike/>
        <sz val="12"/>
        <color rgb="FFFF0000"/>
        <rFont val="新細明體"/>
        <family val="1"/>
        <charset val="136"/>
        <scheme val="major"/>
      </rPr>
      <t>科學</t>
    </r>
    <r>
      <rPr>
        <sz val="12"/>
        <color theme="1"/>
        <rFont val="新細明體"/>
        <family val="1"/>
        <charset val="136"/>
        <scheme val="major"/>
      </rPr>
      <t>用、工業用陶瓷製品燒製</t>
    </r>
    <phoneticPr fontId="3" type="noConversion"/>
  </si>
  <si>
    <t>2399-12</t>
  </si>
  <si>
    <r>
      <t>瀝青混凝土</t>
    </r>
    <r>
      <rPr>
        <sz val="12"/>
        <color rgb="FFFF0000"/>
        <rFont val="新細明體"/>
        <family val="1"/>
        <charset val="136"/>
        <scheme val="major"/>
      </rPr>
      <t>料</t>
    </r>
    <r>
      <rPr>
        <sz val="12"/>
        <color theme="1"/>
        <rFont val="新細明體"/>
        <family val="1"/>
        <charset val="136"/>
        <scheme val="major"/>
      </rPr>
      <t>製造</t>
    </r>
    <phoneticPr fontId="3" type="noConversion"/>
  </si>
  <si>
    <t>瀝青混凝土製造</t>
  </si>
  <si>
    <t>2399-99</t>
  </si>
  <si>
    <t>其他未分類非金屬礦物製品製造</t>
  </si>
  <si>
    <r>
      <t>包括雲母製品、石英粉、石墨製品（石墨墊片除外）、矽酸鈣絕熱材料、滑石粉、</t>
    </r>
    <r>
      <rPr>
        <sz val="12"/>
        <color rgb="FFFF0000"/>
        <rFont val="新細明體"/>
        <family val="1"/>
        <charset val="136"/>
        <scheme val="major"/>
      </rPr>
      <t>黏</t>
    </r>
    <r>
      <rPr>
        <sz val="12"/>
        <color theme="1"/>
        <rFont val="新細明體"/>
        <family val="1"/>
        <charset val="136"/>
        <scheme val="major"/>
      </rPr>
      <t>土料、</t>
    </r>
    <r>
      <rPr>
        <sz val="12"/>
        <color rgb="FFFF0000"/>
        <rFont val="新細明體"/>
        <family val="1"/>
        <charset val="136"/>
        <scheme val="major"/>
      </rPr>
      <t>黏</t>
    </r>
    <r>
      <rPr>
        <sz val="12"/>
        <color theme="1"/>
        <rFont val="新細明體"/>
        <family val="1"/>
        <charset val="136"/>
        <scheme val="major"/>
      </rPr>
      <t>土擺飾、寶石粉、碳精棒</t>
    </r>
    <r>
      <rPr>
        <sz val="12"/>
        <color rgb="FFFF0000"/>
        <rFont val="新細明體"/>
        <family val="1"/>
        <charset val="136"/>
        <scheme val="major"/>
      </rPr>
      <t>、碳纖維</t>
    </r>
    <r>
      <rPr>
        <sz val="12"/>
        <color theme="1"/>
        <rFont val="新細明體"/>
        <family val="1"/>
        <charset val="136"/>
        <scheme val="major"/>
      </rPr>
      <t>、油毛氈</t>
    </r>
    <r>
      <rPr>
        <sz val="12"/>
        <color rgb="FFFF0000"/>
        <rFont val="新細明體"/>
        <family val="1"/>
        <charset val="136"/>
        <scheme val="major"/>
      </rPr>
      <t>、矽（硅）藻土製品</t>
    </r>
    <r>
      <rPr>
        <sz val="12"/>
        <color theme="1"/>
        <rFont val="新細明體"/>
        <family val="1"/>
        <charset val="136"/>
        <scheme val="major"/>
      </rPr>
      <t>等製造。</t>
    </r>
    <phoneticPr fontId="3" type="noConversion"/>
  </si>
  <si>
    <r>
      <rPr>
        <sz val="12"/>
        <color rgb="FFFF0000"/>
        <rFont val="新細明體"/>
        <family val="1"/>
        <charset val="136"/>
        <scheme val="major"/>
      </rPr>
      <t>1850-99*</t>
    </r>
    <r>
      <rPr>
        <sz val="12"/>
        <color theme="1"/>
        <rFont val="新細明體"/>
        <family val="1"/>
        <charset val="136"/>
        <scheme val="major"/>
      </rPr>
      <t xml:space="preserve">
2399-99</t>
    </r>
    <phoneticPr fontId="3" type="noConversion"/>
  </si>
  <si>
    <r>
      <t>包括雲母製品、石英粉、石墨製品（石墨墊片除外）、矽酸鈣絕熱材料、滑石粉</t>
    </r>
    <r>
      <rPr>
        <strike/>
        <sz val="12"/>
        <color rgb="FFFF0000"/>
        <rFont val="新細明體"/>
        <family val="1"/>
        <charset val="136"/>
        <scheme val="major"/>
      </rPr>
      <t>、氟石粉</t>
    </r>
    <r>
      <rPr>
        <sz val="12"/>
        <color theme="1"/>
        <rFont val="新細明體"/>
        <family val="1"/>
        <charset val="136"/>
        <scheme val="major"/>
      </rPr>
      <t>、</t>
    </r>
    <r>
      <rPr>
        <strike/>
        <sz val="12"/>
        <color rgb="FFFF0000"/>
        <rFont val="新細明體"/>
        <family val="1"/>
        <charset val="136"/>
        <scheme val="major"/>
      </rPr>
      <t>粘</t>
    </r>
    <r>
      <rPr>
        <sz val="12"/>
        <color theme="1"/>
        <rFont val="新細明體"/>
        <family val="1"/>
        <charset val="136"/>
        <scheme val="major"/>
      </rPr>
      <t>土料、</t>
    </r>
    <r>
      <rPr>
        <strike/>
        <sz val="12"/>
        <color rgb="FFFF0000"/>
        <rFont val="新細明體"/>
        <family val="1"/>
        <charset val="136"/>
        <scheme val="major"/>
      </rPr>
      <t>粘</t>
    </r>
    <r>
      <rPr>
        <sz val="12"/>
        <color theme="1"/>
        <rFont val="新細明體"/>
        <family val="1"/>
        <charset val="136"/>
        <scheme val="major"/>
      </rPr>
      <t>土擺飾、寶石粉、碳精棒</t>
    </r>
    <r>
      <rPr>
        <strike/>
        <sz val="12"/>
        <color rgb="FFFF0000"/>
        <rFont val="新細明體"/>
        <family val="1"/>
        <charset val="136"/>
        <scheme val="major"/>
      </rPr>
      <t>、人造石</t>
    </r>
    <r>
      <rPr>
        <sz val="12"/>
        <color theme="1"/>
        <rFont val="新細明體"/>
        <family val="1"/>
        <charset val="136"/>
        <scheme val="major"/>
      </rPr>
      <t>、油毛氈等製造。</t>
    </r>
    <phoneticPr fontId="3" type="noConversion"/>
  </si>
  <si>
    <t>2209-99*
2399-99*</t>
  </si>
  <si>
    <t>配合主計總處修訂及參考經濟部工廠名錄主要產品名稱，修訂定義，原1850-99之碳纖維，併入此類。</t>
  </si>
  <si>
    <t>2432-00</t>
  </si>
  <si>
    <t>銅鑄造</t>
  </si>
  <si>
    <r>
      <t>包括黃銅、青銅</t>
    </r>
    <r>
      <rPr>
        <sz val="12"/>
        <color rgb="FFFF0000"/>
        <rFont val="新細明體"/>
        <family val="1"/>
        <charset val="136"/>
        <scheme val="major"/>
      </rPr>
      <t>、燐青銅、鉛青銅、紫銅</t>
    </r>
    <r>
      <rPr>
        <sz val="12"/>
        <color theme="1"/>
        <rFont val="新細明體"/>
        <family val="1"/>
        <charset val="136"/>
        <scheme val="major"/>
      </rPr>
      <t>等鑄造。</t>
    </r>
    <phoneticPr fontId="3" type="noConversion"/>
  </si>
  <si>
    <r>
      <t>包括</t>
    </r>
    <r>
      <rPr>
        <strike/>
        <sz val="12"/>
        <color rgb="FFFF0000"/>
        <rFont val="新細明體"/>
        <family val="1"/>
        <charset val="136"/>
        <scheme val="major"/>
      </rPr>
      <t>紫銅、</t>
    </r>
    <r>
      <rPr>
        <sz val="12"/>
        <color theme="1"/>
        <rFont val="新細明體"/>
        <family val="1"/>
        <charset val="136"/>
        <scheme val="major"/>
      </rPr>
      <t>黃銅、青銅等鑄造。</t>
    </r>
    <phoneticPr fontId="3" type="noConversion"/>
  </si>
  <si>
    <t>配合主計總處修訂，修訂定義。</t>
    <phoneticPr fontId="3" type="noConversion"/>
  </si>
  <si>
    <t>2433-12</t>
  </si>
  <si>
    <t>銅或銅合金粗製品製造</t>
  </si>
  <si>
    <t>包括銅擠型等製造。</t>
  </si>
  <si>
    <t>參考經濟部工廠名錄主要產品名稱，刪除定義。</t>
  </si>
  <si>
    <t>2499-12</t>
  </si>
  <si>
    <r>
      <t>銲</t>
    </r>
    <r>
      <rPr>
        <sz val="12"/>
        <color rgb="FFFF0000"/>
        <rFont val="新細明體"/>
        <family val="1"/>
        <charset val="136"/>
        <scheme val="major"/>
      </rPr>
      <t>接用金屬材料</t>
    </r>
    <r>
      <rPr>
        <sz val="12"/>
        <color theme="1"/>
        <rFont val="新細明體"/>
        <family val="1"/>
        <charset val="136"/>
        <scheme val="major"/>
      </rPr>
      <t>製造</t>
    </r>
    <phoneticPr fontId="3" type="noConversion"/>
  </si>
  <si>
    <t>包括銲絲、銲線（帶）、金屬銲料等製造。
不包括：
．電焊條製造應歸入2599-99子類「其他未分類金屬製品製造」。</t>
    <phoneticPr fontId="3" type="noConversion"/>
  </si>
  <si>
    <r>
      <rPr>
        <sz val="12"/>
        <rFont val="新細明體"/>
        <family val="1"/>
        <charset val="136"/>
        <scheme val="major"/>
      </rPr>
      <t>銲</t>
    </r>
    <r>
      <rPr>
        <strike/>
        <sz val="12"/>
        <color rgb="FFFF0000"/>
        <rFont val="新細明體"/>
        <family val="1"/>
        <charset val="136"/>
        <scheme val="major"/>
      </rPr>
      <t>棒、桿、條</t>
    </r>
    <r>
      <rPr>
        <sz val="12"/>
        <color theme="1"/>
        <rFont val="新細明體"/>
        <family val="1"/>
        <charset val="136"/>
        <scheme val="major"/>
      </rPr>
      <t>製造</t>
    </r>
    <phoneticPr fontId="3" type="noConversion"/>
  </si>
  <si>
    <t>為利歸類，參考經濟部工業產品分類，修訂行業名稱。</t>
  </si>
  <si>
    <t>2511-11</t>
  </si>
  <si>
    <r>
      <t>農</t>
    </r>
    <r>
      <rPr>
        <sz val="12"/>
        <color rgb="FFFF0000"/>
        <rFont val="新細明體"/>
        <family val="1"/>
        <charset val="136"/>
        <scheme val="major"/>
      </rPr>
      <t>林園藝</t>
    </r>
    <r>
      <rPr>
        <sz val="12"/>
        <color theme="1"/>
        <rFont val="新細明體"/>
        <family val="1"/>
        <charset val="136"/>
        <scheme val="major"/>
      </rPr>
      <t>用手工具製造</t>
    </r>
    <phoneticPr fontId="3" type="noConversion"/>
  </si>
  <si>
    <r>
      <t>包括</t>
    </r>
    <r>
      <rPr>
        <sz val="12"/>
        <color rgb="FFFF0000"/>
        <rFont val="新細明體"/>
        <family val="1"/>
        <charset val="136"/>
        <scheme val="major"/>
      </rPr>
      <t>農林園藝用之斧、鎬、</t>
    </r>
    <r>
      <rPr>
        <sz val="12"/>
        <color theme="1"/>
        <rFont val="新細明體"/>
        <family val="1"/>
        <charset val="136"/>
        <scheme val="major"/>
      </rPr>
      <t>鏟、耙</t>
    </r>
    <r>
      <rPr>
        <sz val="12"/>
        <color rgb="FFFF0000"/>
        <rFont val="新細明體"/>
        <family val="1"/>
        <charset val="136"/>
        <scheme val="major"/>
      </rPr>
      <t>、鍬、叉、修剪手工具、鐮刀</t>
    </r>
    <r>
      <rPr>
        <sz val="12"/>
        <color theme="1"/>
        <rFont val="新細明體"/>
        <family val="1"/>
        <charset val="136"/>
        <scheme val="major"/>
      </rPr>
      <t>等製造。</t>
    </r>
    <phoneticPr fontId="3" type="noConversion"/>
  </si>
  <si>
    <t>2511-11</t>
    <phoneticPr fontId="3" type="noConversion"/>
  </si>
  <si>
    <t>農用手工具製造</t>
  </si>
  <si>
    <r>
      <t>包括</t>
    </r>
    <r>
      <rPr>
        <strike/>
        <sz val="12"/>
        <color rgb="FFFF0000"/>
        <rFont val="新細明體"/>
        <family val="1"/>
        <charset val="136"/>
        <scheme val="major"/>
      </rPr>
      <t>割草器、錨具、鐵</t>
    </r>
    <r>
      <rPr>
        <sz val="12"/>
        <color theme="1"/>
        <rFont val="新細明體"/>
        <family val="1"/>
        <charset val="136"/>
        <scheme val="major"/>
      </rPr>
      <t>鏟</t>
    </r>
    <r>
      <rPr>
        <sz val="12"/>
        <rFont val="新細明體"/>
        <family val="1"/>
        <charset val="136"/>
        <scheme val="major"/>
      </rPr>
      <t>、</t>
    </r>
    <r>
      <rPr>
        <strike/>
        <sz val="12"/>
        <color rgb="FFFF0000"/>
        <rFont val="新細明體"/>
        <family val="1"/>
        <charset val="136"/>
        <scheme val="major"/>
      </rPr>
      <t>鐮刀、</t>
    </r>
    <r>
      <rPr>
        <sz val="12"/>
        <color theme="1"/>
        <rFont val="新細明體"/>
        <family val="1"/>
        <charset val="136"/>
        <scheme val="major"/>
      </rPr>
      <t>耙</t>
    </r>
    <r>
      <rPr>
        <strike/>
        <sz val="12"/>
        <color rgb="FFFF0000"/>
        <rFont val="新細明體"/>
        <family val="1"/>
        <charset val="136"/>
        <scheme val="major"/>
      </rPr>
      <t>、錐</t>
    </r>
    <r>
      <rPr>
        <sz val="12"/>
        <color theme="1"/>
        <rFont val="新細明體"/>
        <family val="1"/>
        <charset val="136"/>
        <scheme val="major"/>
      </rPr>
      <t>等製造。</t>
    </r>
    <phoneticPr fontId="3" type="noConversion"/>
  </si>
  <si>
    <t>2511-99</t>
  </si>
  <si>
    <r>
      <t>其他金屬</t>
    </r>
    <r>
      <rPr>
        <sz val="12"/>
        <color rgb="FFFF0000"/>
        <rFont val="新細明體"/>
        <family val="1"/>
        <charset val="136"/>
        <scheme val="major"/>
      </rPr>
      <t>刀具及</t>
    </r>
    <r>
      <rPr>
        <sz val="12"/>
        <color theme="1"/>
        <rFont val="新細明體"/>
        <family val="1"/>
        <charset val="136"/>
        <scheme val="major"/>
      </rPr>
      <t>手工具製造</t>
    </r>
    <phoneticPr fontId="3" type="noConversion"/>
  </si>
  <si>
    <r>
      <t>包括鉗子、</t>
    </r>
    <r>
      <rPr>
        <sz val="12"/>
        <color rgb="FFFF0000"/>
        <rFont val="新細明體"/>
        <family val="1"/>
        <charset val="136"/>
        <scheme val="major"/>
      </rPr>
      <t>鉋</t>
    </r>
    <r>
      <rPr>
        <sz val="12"/>
        <color theme="1"/>
        <rFont val="新細明體"/>
        <family val="1"/>
        <charset val="136"/>
        <scheme val="major"/>
      </rPr>
      <t>刀、鐵鎚、螺絲起子、錐類、鋸</t>
    </r>
    <r>
      <rPr>
        <sz val="12"/>
        <color rgb="FFFF0000"/>
        <rFont val="新細明體"/>
        <family val="1"/>
        <charset val="136"/>
        <scheme val="major"/>
      </rPr>
      <t>刀</t>
    </r>
    <r>
      <rPr>
        <sz val="12"/>
        <color theme="1"/>
        <rFont val="新細明體"/>
        <family val="1"/>
        <charset val="136"/>
        <scheme val="major"/>
      </rPr>
      <t>、夾具</t>
    </r>
    <r>
      <rPr>
        <sz val="12"/>
        <color rgb="FFFF0000"/>
        <rFont val="新細明體"/>
        <family val="1"/>
        <charset val="136"/>
        <scheme val="major"/>
      </rPr>
      <t>、手動千斤頂</t>
    </r>
    <r>
      <rPr>
        <sz val="12"/>
        <color theme="1"/>
        <rFont val="新細明體"/>
        <family val="1"/>
        <charset val="136"/>
        <scheme val="major"/>
      </rPr>
      <t>等製造</t>
    </r>
    <r>
      <rPr>
        <sz val="12"/>
        <color rgb="FFFF0000"/>
        <rFont val="新細明體"/>
        <family val="1"/>
        <charset val="136"/>
        <scheme val="major"/>
      </rPr>
      <t>；</t>
    </r>
    <r>
      <rPr>
        <sz val="12"/>
        <color theme="1"/>
        <rFont val="新細明體"/>
        <family val="1"/>
        <charset val="136"/>
        <scheme val="major"/>
      </rPr>
      <t>亦包括金屬刀、叉及湯匙製造。</t>
    </r>
    <phoneticPr fontId="3" type="noConversion"/>
  </si>
  <si>
    <t>其他金屬手工具製造</t>
  </si>
  <si>
    <r>
      <t>包括</t>
    </r>
    <r>
      <rPr>
        <strike/>
        <sz val="12"/>
        <color rgb="FFFF0000"/>
        <rFont val="新細明體"/>
        <family val="1"/>
        <charset val="136"/>
        <scheme val="major"/>
      </rPr>
      <t>乙炔吹管、</t>
    </r>
    <r>
      <rPr>
        <sz val="12"/>
        <color theme="1"/>
        <rFont val="新細明體"/>
        <family val="1"/>
        <charset val="136"/>
        <scheme val="major"/>
      </rPr>
      <t>鉗子、</t>
    </r>
    <r>
      <rPr>
        <strike/>
        <sz val="12"/>
        <color rgb="FFFF0000"/>
        <rFont val="新細明體"/>
        <family val="1"/>
        <charset val="136"/>
        <scheme val="major"/>
      </rPr>
      <t>刨</t>
    </r>
    <r>
      <rPr>
        <sz val="12"/>
        <color theme="1"/>
        <rFont val="新細明體"/>
        <family val="1"/>
        <charset val="136"/>
        <scheme val="major"/>
      </rPr>
      <t>刀、鐵鎚、螺絲起子</t>
    </r>
    <r>
      <rPr>
        <strike/>
        <sz val="12"/>
        <color rgb="FFFF0000"/>
        <rFont val="新細明體"/>
        <family val="1"/>
        <charset val="136"/>
        <scheme val="major"/>
      </rPr>
      <t>、鑽類</t>
    </r>
    <r>
      <rPr>
        <sz val="12"/>
        <color theme="1"/>
        <rFont val="新細明體"/>
        <family val="1"/>
        <charset val="136"/>
        <scheme val="major"/>
      </rPr>
      <t>、錐類、鋸</t>
    </r>
    <r>
      <rPr>
        <strike/>
        <sz val="12"/>
        <color rgb="FFFF0000"/>
        <rFont val="新細明體"/>
        <family val="1"/>
        <charset val="136"/>
        <scheme val="major"/>
      </rPr>
      <t>類</t>
    </r>
    <r>
      <rPr>
        <sz val="12"/>
        <color theme="1"/>
        <rFont val="新細明體"/>
        <family val="1"/>
        <charset val="136"/>
        <scheme val="major"/>
      </rPr>
      <t>、夾具</t>
    </r>
    <r>
      <rPr>
        <strike/>
        <sz val="12"/>
        <color rgb="FFFF0000"/>
        <rFont val="新細明體"/>
        <family val="1"/>
        <charset val="136"/>
        <scheme val="major"/>
      </rPr>
      <t>、銑刀、沖床沖頭</t>
    </r>
    <r>
      <rPr>
        <sz val="12"/>
        <color theme="1"/>
        <rFont val="新細明體"/>
        <family val="1"/>
        <charset val="136"/>
        <scheme val="major"/>
      </rPr>
      <t>等製造</t>
    </r>
    <r>
      <rPr>
        <strike/>
        <sz val="12"/>
        <color rgb="FFFF0000"/>
        <rFont val="新細明體"/>
        <family val="1"/>
        <charset val="136"/>
        <scheme val="major"/>
      </rPr>
      <t>。</t>
    </r>
    <r>
      <rPr>
        <sz val="12"/>
        <color theme="1"/>
        <rFont val="新細明體"/>
        <family val="1"/>
        <charset val="136"/>
        <scheme val="major"/>
      </rPr>
      <t>亦包括金屬刀、叉及湯匙製造。</t>
    </r>
    <phoneticPr fontId="3" type="noConversion"/>
  </si>
  <si>
    <t>統一體例，配合主計總處修訂及參考經濟部工業產品分類，修訂行業名稱及定義。</t>
  </si>
  <si>
    <t>2512-11</t>
  </si>
  <si>
    <t>塑膠成型模具製造</t>
  </si>
  <si>
    <t>包括用於熱可塑性塑膠成型之金屬模具製造。</t>
    <phoneticPr fontId="3" type="noConversion"/>
  </si>
  <si>
    <t>為利歸類，參考經濟部工業產品分類，增列定義。</t>
  </si>
  <si>
    <t>2522-11</t>
  </si>
  <si>
    <t>金屬門窗（框）製造</t>
  </si>
  <si>
    <t>包括鋁門窗等製造。</t>
    <phoneticPr fontId="3" type="noConversion"/>
  </si>
  <si>
    <t>2531-11</t>
  </si>
  <si>
    <t>金屬貯槽製造</t>
  </si>
  <si>
    <t>基於互斥原則及避免混淆，刪除子類，併入2531-99。</t>
  </si>
  <si>
    <t>2531-12</t>
  </si>
  <si>
    <r>
      <t>鍋爐</t>
    </r>
    <r>
      <rPr>
        <sz val="12"/>
        <color rgb="FFFF0000"/>
        <rFont val="新細明體"/>
        <family val="1"/>
        <charset val="136"/>
        <scheme val="major"/>
      </rPr>
      <t>及其附屬裝置</t>
    </r>
    <r>
      <rPr>
        <sz val="12"/>
        <color theme="1"/>
        <rFont val="新細明體"/>
        <family val="1"/>
        <charset val="136"/>
        <scheme val="major"/>
      </rPr>
      <t>製造</t>
    </r>
    <phoneticPr fontId="3" type="noConversion"/>
  </si>
  <si>
    <r>
      <t xml:space="preserve">2531-12
</t>
    </r>
    <r>
      <rPr>
        <sz val="12"/>
        <color rgb="FFFF0000"/>
        <rFont val="新細明體"/>
        <family val="1"/>
        <charset val="136"/>
        <scheme val="major"/>
      </rPr>
      <t>2531-13</t>
    </r>
    <phoneticPr fontId="3" type="noConversion"/>
  </si>
  <si>
    <t>鍋爐製造</t>
  </si>
  <si>
    <t>配合刪除子類2531-13，修訂行業名稱，原上述子類，併入此類。</t>
  </si>
  <si>
    <t>2531-13</t>
  </si>
  <si>
    <t>鍋爐附屬裝置製造</t>
  </si>
  <si>
    <t>考量109年營利事業家數統計1家且銷售額占細類比重0%，刪除子類，併入2531-12。</t>
  </si>
  <si>
    <t>2531-99</t>
  </si>
  <si>
    <t>其他鍋爐、金屬貯槽及壓力容器製造</t>
  </si>
  <si>
    <r>
      <t>包括瓦斯鋼瓶、核子反應器、貯氣桶</t>
    </r>
    <r>
      <rPr>
        <sz val="12"/>
        <color rgb="FFFF0000"/>
        <rFont val="新細明體"/>
        <family val="1"/>
        <charset val="136"/>
        <scheme val="major"/>
      </rPr>
      <t>、金屬貯槽</t>
    </r>
    <r>
      <rPr>
        <sz val="12"/>
        <color theme="1"/>
        <rFont val="新細明體"/>
        <family val="1"/>
        <charset val="136"/>
        <scheme val="major"/>
      </rPr>
      <t>等製造。</t>
    </r>
    <phoneticPr fontId="3" type="noConversion"/>
  </si>
  <si>
    <r>
      <rPr>
        <sz val="12"/>
        <color rgb="FFFF0000"/>
        <rFont val="新細明體"/>
        <family val="1"/>
        <charset val="136"/>
        <scheme val="major"/>
      </rPr>
      <t>2531-11</t>
    </r>
    <r>
      <rPr>
        <sz val="12"/>
        <color theme="1"/>
        <rFont val="新細明體"/>
        <family val="1"/>
        <charset val="136"/>
        <scheme val="major"/>
      </rPr>
      <t xml:space="preserve">
2531-99</t>
    </r>
    <phoneticPr fontId="3" type="noConversion"/>
  </si>
  <si>
    <r>
      <t>包括瓦斯鋼瓶</t>
    </r>
    <r>
      <rPr>
        <sz val="12"/>
        <rFont val="新細明體"/>
        <family val="1"/>
        <charset val="136"/>
        <scheme val="major"/>
      </rPr>
      <t>、核子反應器</t>
    </r>
    <r>
      <rPr>
        <sz val="12"/>
        <color theme="1"/>
        <rFont val="新細明體"/>
        <family val="1"/>
        <charset val="136"/>
        <scheme val="major"/>
      </rPr>
      <t>、貯氣桶等製造。</t>
    </r>
    <phoneticPr fontId="3" type="noConversion"/>
  </si>
  <si>
    <t>配合刪除子類2531-11，修訂定義，原上述子類，併入此類。</t>
  </si>
  <si>
    <t>2544-12</t>
  </si>
  <si>
    <t>金屬製品表面處理</t>
  </si>
  <si>
    <r>
      <t>包括金屬製品之電鍍、噴漆、鍍著、塗覆、拋光、磨光等表面處理</t>
    </r>
    <r>
      <rPr>
        <sz val="12"/>
        <color rgb="FFFF0000"/>
        <rFont val="新細明體"/>
        <family val="1"/>
        <charset val="136"/>
        <scheme val="major"/>
      </rPr>
      <t>；</t>
    </r>
    <r>
      <rPr>
        <sz val="12"/>
        <color theme="1"/>
        <rFont val="新細明體"/>
        <family val="1"/>
        <charset val="136"/>
        <scheme val="major"/>
      </rPr>
      <t>亦包括塑膠製品表面電鍍。</t>
    </r>
    <phoneticPr fontId="3" type="noConversion"/>
  </si>
  <si>
    <r>
      <t>包括金屬製品之電鍍、噴漆、鍍著、塗覆、拋光、磨光等表面處理</t>
    </r>
    <r>
      <rPr>
        <strike/>
        <sz val="12"/>
        <color rgb="FFFF0000"/>
        <rFont val="新細明體"/>
        <family val="1"/>
        <charset val="136"/>
        <scheme val="major"/>
      </rPr>
      <t>。</t>
    </r>
    <r>
      <rPr>
        <sz val="12"/>
        <color theme="1"/>
        <rFont val="新細明體"/>
        <family val="1"/>
        <charset val="136"/>
        <scheme val="major"/>
      </rPr>
      <t>亦包括塑膠製品表面電鍍。</t>
    </r>
    <phoneticPr fontId="3" type="noConversion"/>
  </si>
  <si>
    <t>2549-11</t>
  </si>
  <si>
    <t>金屬裁剪、焊接處理</t>
  </si>
  <si>
    <t>不包括：
．焊接鋼管製造，應歸入2549-12子類「有縫鋼管製造」。</t>
    <phoneticPr fontId="3" type="noConversion"/>
  </si>
  <si>
    <r>
      <t>2549-11</t>
    </r>
    <r>
      <rPr>
        <sz val="12"/>
        <color rgb="FFFF0000"/>
        <rFont val="新細明體"/>
        <family val="1"/>
        <charset val="136"/>
        <scheme val="major"/>
      </rPr>
      <t>*</t>
    </r>
    <phoneticPr fontId="3" type="noConversion"/>
  </si>
  <si>
    <t>參考經濟部工業產品分類，增列定義，部分併入2549-12。</t>
  </si>
  <si>
    <t>2549-12</t>
    <phoneticPr fontId="3" type="noConversion"/>
  </si>
  <si>
    <t>有縫鋼管製造</t>
    <phoneticPr fontId="3" type="noConversion"/>
  </si>
  <si>
    <t>包括焊接鋼管製造。</t>
    <phoneticPr fontId="3" type="noConversion"/>
  </si>
  <si>
    <t>增訂
2549-11*</t>
    <phoneticPr fontId="3" type="noConversion"/>
  </si>
  <si>
    <t>參考經濟部工業產品分類，增訂子類，原2549-11之有縫鋼管製造，併入此類。</t>
  </si>
  <si>
    <t>2592-12</t>
  </si>
  <si>
    <t>金屬線製品製造</t>
  </si>
  <si>
    <r>
      <t>包括鋼線網、縫針、迴紋針、釘書針、圖釘、金屬髮夾、金屬衣架、鋼鐵</t>
    </r>
    <r>
      <rPr>
        <sz val="12"/>
        <color rgb="FFFF0000"/>
        <rFont val="新細明體"/>
        <family val="1"/>
        <charset val="136"/>
        <scheme val="major"/>
      </rPr>
      <t>鏈</t>
    </r>
    <r>
      <rPr>
        <sz val="12"/>
        <color theme="1"/>
        <rFont val="新細明體"/>
        <family val="1"/>
        <charset val="136"/>
        <scheme val="major"/>
      </rPr>
      <t>等製造。</t>
    </r>
    <phoneticPr fontId="3" type="noConversion"/>
  </si>
  <si>
    <r>
      <t>包括鋼線網、縫針、迴紋針、釘書針、圖釘、金屬髮夾、金屬衣架、鋼鐵</t>
    </r>
    <r>
      <rPr>
        <strike/>
        <sz val="12"/>
        <color rgb="FFFF0000"/>
        <rFont val="新細明體"/>
        <family val="1"/>
        <charset val="136"/>
        <scheme val="major"/>
      </rPr>
      <t>鍊</t>
    </r>
    <r>
      <rPr>
        <sz val="12"/>
        <color theme="1"/>
        <rFont val="新細明體"/>
        <family val="1"/>
        <charset val="136"/>
        <scheme val="major"/>
      </rPr>
      <t>等製造。</t>
    </r>
    <phoneticPr fontId="3" type="noConversion"/>
  </si>
  <si>
    <t>增訂
2593-00</t>
    <phoneticPr fontId="3" type="noConversion"/>
  </si>
  <si>
    <t>2599-99</t>
  </si>
  <si>
    <t>其他未分類金屬製品製造</t>
  </si>
  <si>
    <r>
      <t>包括鋼盔、金屬鈴、金屬滑輪、金屬臉盆、金屬招牌、武器及彈藥、保險櫃（箱）、移動式金屬梯、金屬螺槳、電焊條</t>
    </r>
    <r>
      <rPr>
        <sz val="12"/>
        <color rgb="FFFF0000"/>
        <rFont val="新細明體"/>
        <family val="1"/>
        <charset val="136"/>
        <scheme val="major"/>
      </rPr>
      <t>、3C產品金屬機殼</t>
    </r>
    <r>
      <rPr>
        <sz val="12"/>
        <color theme="1"/>
        <rFont val="新細明體"/>
        <family val="1"/>
        <charset val="136"/>
        <scheme val="major"/>
      </rPr>
      <t>等製造。</t>
    </r>
    <phoneticPr fontId="3" type="noConversion"/>
  </si>
  <si>
    <r>
      <t>包括鋼盔、金屬鈴、</t>
    </r>
    <r>
      <rPr>
        <strike/>
        <sz val="12"/>
        <color rgb="FFFF0000"/>
        <rFont val="新細明體"/>
        <family val="1"/>
        <charset val="136"/>
        <scheme val="major"/>
      </rPr>
      <t>金屬灌溉管、</t>
    </r>
    <r>
      <rPr>
        <sz val="12"/>
        <color theme="1"/>
        <rFont val="新細明體"/>
        <family val="1"/>
        <charset val="136"/>
        <scheme val="major"/>
      </rPr>
      <t>金屬滑輪、金屬</t>
    </r>
    <r>
      <rPr>
        <strike/>
        <sz val="12"/>
        <color rgb="FFFF0000"/>
        <rFont val="新細明體"/>
        <family val="1"/>
        <charset val="136"/>
        <scheme val="major"/>
      </rPr>
      <t>浴缸及</t>
    </r>
    <r>
      <rPr>
        <sz val="12"/>
        <color theme="1"/>
        <rFont val="新細明體"/>
        <family val="1"/>
        <charset val="136"/>
        <scheme val="major"/>
      </rPr>
      <t>臉盆、金屬招牌、武器及彈藥、保險櫃（箱）、移動式金屬梯</t>
    </r>
    <r>
      <rPr>
        <strike/>
        <sz val="12"/>
        <color rgb="FFFF0000"/>
        <rFont val="新細明體"/>
        <family val="1"/>
        <charset val="136"/>
        <scheme val="major"/>
      </rPr>
      <t>製造</t>
    </r>
    <r>
      <rPr>
        <sz val="12"/>
        <color theme="1"/>
        <rFont val="新細明體"/>
        <family val="1"/>
        <charset val="136"/>
        <scheme val="major"/>
      </rPr>
      <t>、金屬螺槳、電焊條等製造。</t>
    </r>
    <phoneticPr fontId="3" type="noConversion"/>
  </si>
  <si>
    <t>配合主計總處修訂及參考經濟部工廠名錄主要產品名稱，修訂定義。</t>
  </si>
  <si>
    <t>2611-11</t>
  </si>
  <si>
    <t>矽晶圓製造</t>
    <phoneticPr fontId="3" type="noConversion"/>
  </si>
  <si>
    <t>包括磊晶矽晶圓、再生晶圓等製造。</t>
    <phoneticPr fontId="3" type="noConversion"/>
  </si>
  <si>
    <r>
      <t>磊晶</t>
    </r>
    <r>
      <rPr>
        <sz val="12"/>
        <rFont val="新細明體"/>
        <family val="1"/>
        <charset val="136"/>
        <scheme val="major"/>
      </rPr>
      <t>矽晶圓製造</t>
    </r>
    <phoneticPr fontId="3" type="noConversion"/>
  </si>
  <si>
    <t>參考經濟部工業產品分類，修訂行業名稱及增列定義。</t>
  </si>
  <si>
    <t>2611-12</t>
  </si>
  <si>
    <t>記憶體製造</t>
  </si>
  <si>
    <t>包括動態隨機存取記憶體、快閃記憶體等製造。</t>
    <phoneticPr fontId="3" type="noConversion"/>
  </si>
  <si>
    <t>2611-13</t>
    <phoneticPr fontId="3" type="noConversion"/>
  </si>
  <si>
    <t>IC設計</t>
    <phoneticPr fontId="3" type="noConversion"/>
  </si>
  <si>
    <t>包括從事積體電路設計研發，委外製造且擁有最終產品所有權之IC設計。</t>
    <phoneticPr fontId="3" type="noConversion"/>
  </si>
  <si>
    <t>增訂
2611-99*</t>
    <phoneticPr fontId="3" type="noConversion"/>
  </si>
  <si>
    <t>參考經濟部工業產品分類，增訂子類，原2611-99之IC設計，併入此類。</t>
  </si>
  <si>
    <t>2611-14</t>
    <phoneticPr fontId="3" type="noConversion"/>
  </si>
  <si>
    <t>晶圓代工</t>
    <phoneticPr fontId="3" type="noConversion"/>
  </si>
  <si>
    <t>參考經濟部工業產品分類，增訂子類，原2611-99之晶圓代工，併入此類。</t>
  </si>
  <si>
    <t>2611-99</t>
  </si>
  <si>
    <t>其他積體電路製造</t>
  </si>
  <si>
    <r>
      <t>包括</t>
    </r>
    <r>
      <rPr>
        <sz val="12"/>
        <rFont val="新細明體"/>
        <family val="1"/>
        <charset val="136"/>
        <scheme val="major"/>
      </rPr>
      <t>光罩製造。</t>
    </r>
    <phoneticPr fontId="3" type="noConversion"/>
  </si>
  <si>
    <r>
      <rPr>
        <sz val="12"/>
        <rFont val="新細明體"/>
        <family val="1"/>
        <charset val="136"/>
        <scheme val="major"/>
      </rPr>
      <t>2611-99</t>
    </r>
    <r>
      <rPr>
        <sz val="12"/>
        <color rgb="FFFF0000"/>
        <rFont val="新細明體"/>
        <family val="1"/>
        <charset val="136"/>
        <scheme val="major"/>
      </rPr>
      <t>*</t>
    </r>
    <phoneticPr fontId="3" type="noConversion"/>
  </si>
  <si>
    <t>包括光罩製造。</t>
  </si>
  <si>
    <t>2611-13
2611-99</t>
  </si>
  <si>
    <t>配合增訂子類，修訂對照分類編號，部分併入2611-13、2611-14。</t>
  </si>
  <si>
    <t>2620-00</t>
  </si>
  <si>
    <t>被動電子元件製造</t>
  </si>
  <si>
    <r>
      <t>包括</t>
    </r>
    <r>
      <rPr>
        <sz val="12"/>
        <color rgb="FFFF0000"/>
        <rFont val="新細明體"/>
        <family val="1"/>
        <charset val="136"/>
        <scheme val="major"/>
      </rPr>
      <t>電子用之</t>
    </r>
    <r>
      <rPr>
        <sz val="12"/>
        <color theme="1"/>
        <rFont val="新細明體"/>
        <family val="1"/>
        <charset val="136"/>
        <scheme val="major"/>
      </rPr>
      <t>電阻器、變壓器、變阻器、突波吸收器等製造。</t>
    </r>
    <phoneticPr fontId="3" type="noConversion"/>
  </si>
  <si>
    <t>包括電阻器、變壓器、變阻器、突波吸收器等製造。</t>
  </si>
  <si>
    <t>為與電力用產品區隔，修訂定義。</t>
  </si>
  <si>
    <t>2630-00</t>
  </si>
  <si>
    <t>印刷電路板製造</t>
  </si>
  <si>
    <t>包括積體電路（IC）載板等製造。</t>
    <phoneticPr fontId="3" type="noConversion"/>
  </si>
  <si>
    <t>2641-00</t>
  </si>
  <si>
    <t>液晶面板及其組件製造</t>
    <phoneticPr fontId="3" type="noConversion"/>
  </si>
  <si>
    <r>
      <t>包括液晶面板、背光模組、彩色濾光片</t>
    </r>
    <r>
      <rPr>
        <sz val="12"/>
        <color rgb="FFFF0000"/>
        <rFont val="新細明體"/>
        <family val="1"/>
        <charset val="136"/>
        <scheme val="major"/>
      </rPr>
      <t>、有機發光二極體（OLED）面板、面板用偏光板</t>
    </r>
    <r>
      <rPr>
        <sz val="12"/>
        <color theme="1"/>
        <rFont val="新細明體"/>
        <family val="1"/>
        <charset val="136"/>
        <scheme val="major"/>
      </rPr>
      <t>等製造。</t>
    </r>
    <phoneticPr fontId="3" type="noConversion"/>
  </si>
  <si>
    <r>
      <t xml:space="preserve">2641-00
</t>
    </r>
    <r>
      <rPr>
        <sz val="12"/>
        <color rgb="FFFF0000"/>
        <rFont val="新細明體"/>
        <family val="1"/>
        <charset val="136"/>
        <scheme val="major"/>
      </rPr>
      <t>2642-00*
2649-12*
2649-99*</t>
    </r>
    <phoneticPr fontId="3" type="noConversion"/>
  </si>
  <si>
    <t>液晶面板及其組件製造</t>
  </si>
  <si>
    <t>包括液晶面板、背光模組、彩色濾光片等製造。</t>
  </si>
  <si>
    <t>增訂
2641-11
2641-12</t>
    <phoneticPr fontId="3" type="noConversion"/>
  </si>
  <si>
    <t>配合主計總處修訂，修訂定義，原2642-00之有機發光二極體面板、2649-12之面板用偏光板、2649-99之電漿面板，併入此類，但考量電漿面板已停產，不予增列。</t>
  </si>
  <si>
    <t>2642-00</t>
  </si>
  <si>
    <t>發光二極體製造</t>
  </si>
  <si>
    <r>
      <t>包括發光二極體（LED）之磊晶片、晶粒</t>
    </r>
    <r>
      <rPr>
        <sz val="12"/>
        <color theme="1"/>
        <rFont val="新細明體"/>
        <family val="1"/>
        <charset val="136"/>
        <scheme val="major"/>
      </rPr>
      <t>等製造及發光二極體（LED）封裝。</t>
    </r>
    <phoneticPr fontId="3" type="noConversion"/>
  </si>
  <si>
    <r>
      <t>2642-00</t>
    </r>
    <r>
      <rPr>
        <sz val="12"/>
        <color rgb="FFFF0000"/>
        <rFont val="新細明體"/>
        <family val="1"/>
        <charset val="136"/>
        <scheme val="major"/>
      </rPr>
      <t>*</t>
    </r>
    <phoneticPr fontId="3" type="noConversion"/>
  </si>
  <si>
    <r>
      <t>包括發光二極體（LED）之磊晶片、晶粒</t>
    </r>
    <r>
      <rPr>
        <strike/>
        <sz val="12"/>
        <color rgb="FFFF0000"/>
        <rFont val="新細明體"/>
        <family val="1"/>
        <charset val="136"/>
        <scheme val="major"/>
      </rPr>
      <t>、模組</t>
    </r>
    <r>
      <rPr>
        <sz val="12"/>
        <color theme="1"/>
        <rFont val="新細明體"/>
        <family val="1"/>
        <charset val="136"/>
        <scheme val="major"/>
      </rPr>
      <t>等製造及發光二極體（LED）封裝。</t>
    </r>
    <phoneticPr fontId="3" type="noConversion"/>
  </si>
  <si>
    <t>配合主計總處修訂，修訂定義，部分子類併入2641-00。</t>
  </si>
  <si>
    <t>2649-12</t>
  </si>
  <si>
    <t>偏光板製造</t>
  </si>
  <si>
    <t>不包括：
．面板用偏光板製造應歸入2641-00子類「液晶面板及其組件製造」。</t>
    <phoneticPr fontId="3" type="noConversion"/>
  </si>
  <si>
    <r>
      <t>2649-12</t>
    </r>
    <r>
      <rPr>
        <sz val="12"/>
        <color rgb="FFFF0000"/>
        <rFont val="新細明體"/>
        <family val="1"/>
        <charset val="136"/>
        <scheme val="major"/>
      </rPr>
      <t>*</t>
    </r>
    <phoneticPr fontId="3" type="noConversion"/>
  </si>
  <si>
    <t>配合主計總處修訂，增列定義，部分子類併入2641-00。</t>
  </si>
  <si>
    <t>2649-99</t>
  </si>
  <si>
    <t>未分類其他光電材料及元件製造</t>
  </si>
  <si>
    <t>包括雷射二極體（LD）、電子紙、氧化銦錫（ITO）導電玻璃等製造。</t>
    <phoneticPr fontId="3" type="noConversion"/>
  </si>
  <si>
    <r>
      <t>2649-99</t>
    </r>
    <r>
      <rPr>
        <sz val="12"/>
        <color rgb="FFFF0000"/>
        <rFont val="新細明體"/>
        <family val="1"/>
        <charset val="136"/>
        <scheme val="major"/>
      </rPr>
      <t>*</t>
    </r>
    <phoneticPr fontId="3" type="noConversion"/>
  </si>
  <si>
    <r>
      <t>包括</t>
    </r>
    <r>
      <rPr>
        <strike/>
        <sz val="12"/>
        <color rgb="FFFF0000"/>
        <rFont val="新細明體"/>
        <family val="1"/>
        <charset val="136"/>
        <scheme val="major"/>
      </rPr>
      <t>電漿面板、</t>
    </r>
    <r>
      <rPr>
        <sz val="12"/>
        <color theme="1"/>
        <rFont val="新細明體"/>
        <family val="1"/>
        <charset val="136"/>
        <scheme val="major"/>
      </rPr>
      <t>雷射二極體（LD）、電子紙、氧化銦錫（ITO）導電玻璃等製造。</t>
    </r>
    <phoneticPr fontId="3" type="noConversion"/>
  </si>
  <si>
    <t>2691-99</t>
  </si>
  <si>
    <t>其他印刷電路板組件製造</t>
  </si>
  <si>
    <r>
      <t>包括圖形卡、音效卡、視訊卡、控制卡、快閃記憶卡</t>
    </r>
    <r>
      <rPr>
        <sz val="12"/>
        <color rgb="FFFF0000"/>
        <rFont val="新細明體"/>
        <family val="1"/>
        <charset val="136"/>
        <scheme val="major"/>
      </rPr>
      <t>（SD卡、micro SD卡）、影像擷取卡</t>
    </r>
    <r>
      <rPr>
        <sz val="12"/>
        <color theme="1"/>
        <rFont val="新細明體"/>
        <family val="1"/>
        <charset val="136"/>
        <scheme val="major"/>
      </rPr>
      <t>等製造。</t>
    </r>
    <phoneticPr fontId="3" type="noConversion"/>
  </si>
  <si>
    <t>包括圖形卡、音效卡、視訊卡、控制卡、快閃記憶卡等製造。</t>
  </si>
  <si>
    <t>2691-14
2691-99</t>
  </si>
  <si>
    <t>2699-99</t>
  </si>
  <si>
    <t>其他未分類電子零組件製造</t>
  </si>
  <si>
    <r>
      <t>包括通訊微波元件、電子轉換器、電子整流器、智慧卡（IC卡、SIM卡）、唱機頭、錄影機磁頭、濾波器、電磁閥、USB連接線、</t>
    </r>
    <r>
      <rPr>
        <sz val="12"/>
        <color rgb="FFFF0000"/>
        <rFont val="新細明體"/>
        <family val="1"/>
        <charset val="136"/>
        <scheme val="major"/>
      </rPr>
      <t>電子零件用開關、電子標籤基本元件</t>
    </r>
    <r>
      <rPr>
        <sz val="12"/>
        <color theme="1"/>
        <rFont val="新細明體"/>
        <family val="1"/>
        <charset val="136"/>
        <scheme val="major"/>
      </rPr>
      <t>等製造。</t>
    </r>
    <phoneticPr fontId="3" type="noConversion"/>
  </si>
  <si>
    <r>
      <t>包括通訊微波元件、電子轉換器、電子整流器、智慧卡（IC卡、SIM卡）、唱機頭、錄影機磁頭、濾波器、電磁閥</t>
    </r>
    <r>
      <rPr>
        <strike/>
        <sz val="12"/>
        <color rgb="FFFF0000"/>
        <rFont val="新細明體"/>
        <family val="1"/>
        <charset val="136"/>
        <scheme val="major"/>
      </rPr>
      <t>線</t>
    </r>
    <r>
      <rPr>
        <sz val="12"/>
        <color theme="1"/>
        <rFont val="新細明體"/>
        <family val="1"/>
        <charset val="136"/>
        <scheme val="major"/>
      </rPr>
      <t>、USB連接線等製造。</t>
    </r>
    <phoneticPr fontId="3" type="noConversion"/>
  </si>
  <si>
    <t>2719-17</t>
    <phoneticPr fontId="3" type="noConversion"/>
  </si>
  <si>
    <t>光碟機、光碟燒錄器製造</t>
    <phoneticPr fontId="3" type="noConversion"/>
  </si>
  <si>
    <t>包括CD、DVD、藍光等光碟機及光碟燒錄器製造。</t>
  </si>
  <si>
    <t>2719-17</t>
  </si>
  <si>
    <t>考量109年營利事業家數統計0家且銷售額占細類比重0%，刪除子類，併入2719-99。</t>
  </si>
  <si>
    <t>2719-19</t>
  </si>
  <si>
    <t>鍵盤、滑鼠製造</t>
    <phoneticPr fontId="3" type="noConversion"/>
  </si>
  <si>
    <t>2719-99</t>
  </si>
  <si>
    <t>未分類其他電腦週邊設備製造</t>
  </si>
  <si>
    <r>
      <t>包括光筆、電子筆、數位板、電子白板、自動櫃員機（ATM）、生物辨識裝置、電腦控制桿裝置、可程式元件燒錄器</t>
    </r>
    <r>
      <rPr>
        <sz val="12"/>
        <color rgb="FFFF0000"/>
        <rFont val="新細明體"/>
        <family val="1"/>
        <charset val="136"/>
        <scheme val="major"/>
      </rPr>
      <t>、電腦散熱模組、光碟機、光碟燒錄器、鍵盤、滑鼠</t>
    </r>
    <r>
      <rPr>
        <sz val="12"/>
        <color theme="1"/>
        <rFont val="新細明體"/>
        <family val="1"/>
        <charset val="136"/>
        <scheme val="major"/>
      </rPr>
      <t>製造等製造。</t>
    </r>
    <phoneticPr fontId="3" type="noConversion"/>
  </si>
  <si>
    <r>
      <rPr>
        <sz val="12"/>
        <color rgb="FFFF0000"/>
        <rFont val="新細明體"/>
        <family val="1"/>
        <charset val="136"/>
        <scheme val="major"/>
      </rPr>
      <t>2719-17
2719-19</t>
    </r>
    <r>
      <rPr>
        <sz val="12"/>
        <color theme="1"/>
        <rFont val="新細明體"/>
        <family val="1"/>
        <charset val="136"/>
        <scheme val="major"/>
      </rPr>
      <t xml:space="preserve">
2719-99
</t>
    </r>
    <r>
      <rPr>
        <sz val="12"/>
        <color rgb="FFFF0000"/>
        <rFont val="新細明體"/>
        <family val="1"/>
        <charset val="136"/>
        <scheme val="major"/>
      </rPr>
      <t>2939-11*</t>
    </r>
    <phoneticPr fontId="3" type="noConversion"/>
  </si>
  <si>
    <t>包括光筆、電子筆、數位板、電子白板、自動櫃員機（ATM）、生物辨識裝置、電腦控制桿裝置、可程式元件燒錄器製造等製造。</t>
  </si>
  <si>
    <t>2719-16
2719-99</t>
  </si>
  <si>
    <t>配合主計總處修訂及刪除子類2719-17、2719-19，修訂定義，原上述子類，併入此類；原2939-11之電腦散熱模組製造，併入此類。</t>
  </si>
  <si>
    <t>2729-11</t>
  </si>
  <si>
    <t>數據機製造</t>
  </si>
  <si>
    <t>包括纜線數據機、無線數據機、行動數據機等製造。</t>
  </si>
  <si>
    <t>考量109年營利事業家數統計1家且銷售額占細類比重0%，刪除子類，併入2729-15。</t>
  </si>
  <si>
    <t>2729-15</t>
  </si>
  <si>
    <r>
      <t>區域網路及寬頻網路設備</t>
    </r>
    <r>
      <rPr>
        <sz val="12"/>
        <color rgb="FFFF0000"/>
        <rFont val="新細明體"/>
        <family val="1"/>
        <charset val="136"/>
        <scheme val="major"/>
      </rPr>
      <t>、數據機</t>
    </r>
    <r>
      <rPr>
        <sz val="12"/>
        <color theme="1"/>
        <rFont val="新細明體"/>
        <family val="1"/>
        <charset val="136"/>
        <scheme val="major"/>
      </rPr>
      <t>製造</t>
    </r>
    <phoneticPr fontId="3" type="noConversion"/>
  </si>
  <si>
    <r>
      <t>包括集線器、交換器、路由器、橋接器、閘道器、中繼器等網路連接器</t>
    </r>
    <r>
      <rPr>
        <sz val="12"/>
        <color rgb="FFFF0000"/>
        <rFont val="新細明體"/>
        <family val="1"/>
        <charset val="136"/>
        <scheme val="major"/>
      </rPr>
      <t>，及纜線數據機、無線數據機、行動數據機等</t>
    </r>
    <r>
      <rPr>
        <sz val="12"/>
        <color theme="1"/>
        <rFont val="新細明體"/>
        <family val="1"/>
        <charset val="136"/>
        <scheme val="major"/>
      </rPr>
      <t>製造。</t>
    </r>
    <phoneticPr fontId="3" type="noConversion"/>
  </si>
  <si>
    <r>
      <rPr>
        <sz val="12"/>
        <color rgb="FFFF0000"/>
        <rFont val="新細明體"/>
        <family val="1"/>
        <charset val="136"/>
        <scheme val="major"/>
      </rPr>
      <t>2729-11</t>
    </r>
    <r>
      <rPr>
        <sz val="12"/>
        <color theme="1"/>
        <rFont val="新細明體"/>
        <family val="1"/>
        <charset val="136"/>
        <scheme val="major"/>
      </rPr>
      <t xml:space="preserve">
2729-15</t>
    </r>
    <phoneticPr fontId="3" type="noConversion"/>
  </si>
  <si>
    <t>區域網路及寬頻網路設備製造</t>
  </si>
  <si>
    <t>包括集線器、交換器、路由器、橋接器、閘道器、中繼器等網路連接器製造。</t>
  </si>
  <si>
    <t>配合刪除子類2729-11，修訂行業名稱及定義，原上述子類，併入此類。</t>
  </si>
  <si>
    <t>2729-99</t>
  </si>
  <si>
    <t>未分類其他通訊傳播設備製造</t>
  </si>
  <si>
    <r>
      <t>包括視訊傳輸設備、傳真機、電傳打字機、電視傳播專用攝影機、衛星通訊設備、無線電報機、無線電報設備、搖控設備、呼叫器</t>
    </r>
    <r>
      <rPr>
        <sz val="12"/>
        <color rgb="FFFF0000"/>
        <rFont val="新細明體"/>
        <family val="1"/>
        <charset val="136"/>
        <scheme val="major"/>
      </rPr>
      <t>、通訊設備散熱模組</t>
    </r>
    <r>
      <rPr>
        <sz val="12"/>
        <color theme="1"/>
        <rFont val="新細明體"/>
        <family val="1"/>
        <charset val="136"/>
        <scheme val="major"/>
      </rPr>
      <t>等製造。</t>
    </r>
    <phoneticPr fontId="3" type="noConversion"/>
  </si>
  <si>
    <r>
      <t xml:space="preserve">2729-99
</t>
    </r>
    <r>
      <rPr>
        <sz val="12"/>
        <color rgb="FFFF0000"/>
        <rFont val="新細明體"/>
        <family val="1"/>
        <charset val="136"/>
        <scheme val="major"/>
      </rPr>
      <t>2939-11*</t>
    </r>
    <phoneticPr fontId="3" type="noConversion"/>
  </si>
  <si>
    <t>包括視訊傳輸設備、傳真機、電傳打字機、電視傳播專用攝影機、衛星通訊設備、無線電報機、無線電報設備、搖控設備、呼叫器等製造。</t>
  </si>
  <si>
    <t>配合主計總處修訂，修訂定義，原2939-11之通訊設備散熱模組製造，併入此類。</t>
  </si>
  <si>
    <t>2730-12</t>
  </si>
  <si>
    <t>錄放影機製造</t>
  </si>
  <si>
    <r>
      <t>包括攝錄放影機、雷射碟影機、影音光碟機、光碟錄放影機、家用攝影機</t>
    </r>
    <r>
      <rPr>
        <sz val="12"/>
        <color rgb="FFFF0000"/>
        <rFont val="新細明體"/>
        <family val="1"/>
        <charset val="136"/>
        <scheme val="major"/>
      </rPr>
      <t>、數位相框、車用電視</t>
    </r>
    <r>
      <rPr>
        <sz val="12"/>
        <color theme="1"/>
        <rFont val="新細明體"/>
        <family val="1"/>
        <charset val="136"/>
        <scheme val="major"/>
      </rPr>
      <t>等製造。</t>
    </r>
    <phoneticPr fontId="3" type="noConversion"/>
  </si>
  <si>
    <t>包括攝錄放影機、雷射碟影機、影音光碟機、光碟錄放影機、家用攝影機等製造。</t>
  </si>
  <si>
    <t>2730-13</t>
  </si>
  <si>
    <t>收錄放音機製造</t>
  </si>
  <si>
    <r>
      <t>包括錄音機、收音機、MP3錄放音機、汽車用收</t>
    </r>
    <r>
      <rPr>
        <sz val="12"/>
        <color rgb="FFFF0000"/>
        <rFont val="新細明體"/>
        <family val="1"/>
        <charset val="136"/>
        <scheme val="major"/>
      </rPr>
      <t>放</t>
    </r>
    <r>
      <rPr>
        <sz val="12"/>
        <color theme="1"/>
        <rFont val="新細明體"/>
        <family val="1"/>
        <charset val="136"/>
        <scheme val="major"/>
      </rPr>
      <t>音機、</t>
    </r>
    <r>
      <rPr>
        <sz val="12"/>
        <color rgb="FFFF0000"/>
        <rFont val="新細明體"/>
        <family val="1"/>
        <charset val="136"/>
        <scheme val="major"/>
      </rPr>
      <t>伴</t>
    </r>
    <r>
      <rPr>
        <sz val="12"/>
        <color theme="1"/>
        <rFont val="新細明體"/>
        <family val="1"/>
        <charset val="136"/>
        <scheme val="major"/>
      </rPr>
      <t>唱機等製造。</t>
    </r>
    <phoneticPr fontId="3" type="noConversion"/>
  </si>
  <si>
    <r>
      <t>包括錄音機、收音機、MP3錄放音機、汽車用收音機、</t>
    </r>
    <r>
      <rPr>
        <strike/>
        <sz val="12"/>
        <color rgb="FFFF0000"/>
        <rFont val="新細明體"/>
        <family val="1"/>
        <charset val="136"/>
        <scheme val="major"/>
      </rPr>
      <t>點</t>
    </r>
    <r>
      <rPr>
        <sz val="12"/>
        <color theme="1"/>
        <rFont val="新細明體"/>
        <family val="1"/>
        <charset val="136"/>
        <scheme val="major"/>
      </rPr>
      <t>唱機等製造。</t>
    </r>
    <phoneticPr fontId="3" type="noConversion"/>
  </si>
  <si>
    <t>2730-99</t>
  </si>
  <si>
    <t>其他視聽電子產品製造</t>
    <phoneticPr fontId="3" type="noConversion"/>
  </si>
  <si>
    <r>
      <t>包括可更換軟體之電子遊樂器、行車記錄器</t>
    </r>
    <r>
      <rPr>
        <sz val="12"/>
        <color rgb="FFFF0000"/>
        <rFont val="新細明體"/>
        <family val="1"/>
        <charset val="136"/>
        <scheme val="major"/>
      </rPr>
      <t>、電子書閱讀器</t>
    </r>
    <r>
      <rPr>
        <sz val="12"/>
        <color theme="1"/>
        <rFont val="新細明體"/>
        <family val="1"/>
        <charset val="136"/>
        <scheme val="major"/>
      </rPr>
      <t>等製造。</t>
    </r>
    <phoneticPr fontId="3" type="noConversion"/>
  </si>
  <si>
    <t>其他視聽電子產品製造</t>
  </si>
  <si>
    <t>包括可更換軟體之電子遊樂器、行車記錄器等製造。</t>
  </si>
  <si>
    <t>2751-15</t>
  </si>
  <si>
    <t>計量及計數器製造</t>
  </si>
  <si>
    <t>包括電表、電流表、電壓表、多用電錶、智慧電表、壓力計、水表、瓦斯表、溫濕度計、恆溫控制器、計程車表、機動車輛儀表等製造。</t>
    <phoneticPr fontId="3" type="noConversion"/>
  </si>
  <si>
    <r>
      <t>包括電表、電流表、電壓表、多用電錶、智慧電表、壓力計、水表、瓦斯表</t>
    </r>
    <r>
      <rPr>
        <strike/>
        <sz val="12"/>
        <color rgb="FFFF0000"/>
        <rFont val="新細明體"/>
        <family val="1"/>
        <charset val="136"/>
        <scheme val="major"/>
      </rPr>
      <t>、酸鹼度計</t>
    </r>
    <r>
      <rPr>
        <sz val="12"/>
        <color theme="1"/>
        <rFont val="新細明體"/>
        <family val="1"/>
        <charset val="136"/>
        <scheme val="major"/>
      </rPr>
      <t>、溫濕度計、恆溫控制器、計程車表、機動車輛儀表等製造。</t>
    </r>
    <phoneticPr fontId="3" type="noConversion"/>
  </si>
  <si>
    <t>2751-99</t>
  </si>
  <si>
    <t>其他量測、導航及控制設備製造</t>
  </si>
  <si>
    <r>
      <t>包括航空器專用儀器、環境自動控制及調節裝置、工業製程變數控制儀器及裝置、實驗室專用分析儀器及系統設備、工業校準工具、環境檢測儀器</t>
    </r>
    <r>
      <rPr>
        <sz val="12"/>
        <color rgb="FFFF0000"/>
        <rFont val="新細明體"/>
        <family val="1"/>
        <charset val="136"/>
        <scheme val="major"/>
      </rPr>
      <t>、安全衛生檢測儀器</t>
    </r>
    <r>
      <rPr>
        <sz val="12"/>
        <color theme="1"/>
        <rFont val="新細明體"/>
        <family val="1"/>
        <charset val="136"/>
        <scheme val="major"/>
      </rPr>
      <t>、自動測試儀器、製程檢驗設備、半導體測試儀器、電子顯微鏡、智慧手環</t>
    </r>
    <r>
      <rPr>
        <sz val="12"/>
        <color rgb="FFFF0000"/>
        <rFont val="新細明體"/>
        <family val="1"/>
        <charset val="136"/>
        <scheme val="major"/>
      </rPr>
      <t>、虛擬實境穿戴裝置、紅外線熱顯像儀、自動收票設備</t>
    </r>
    <r>
      <rPr>
        <sz val="12"/>
        <color theme="1"/>
        <rFont val="新細明體"/>
        <family val="1"/>
        <charset val="136"/>
        <scheme val="major"/>
      </rPr>
      <t>等製造。</t>
    </r>
    <phoneticPr fontId="3" type="noConversion"/>
  </si>
  <si>
    <t>包括航空器專用儀器、環境自動控制及調節裝置、工業製程變數控制儀器及裝置、實驗室專用分析儀器及系統設備、工業校準工具、環境檢測儀器、自動測試儀器、製程檢驗設備、半導體測試儀器、電子顯微鏡、智慧手環等製造。</t>
  </si>
  <si>
    <t>配合主計總處修訂及參考經濟部工業產品分類，修訂定義。</t>
  </si>
  <si>
    <t>2760-00</t>
  </si>
  <si>
    <t>輻射及電子醫學設備製造</t>
  </si>
  <si>
    <r>
      <t>包括醫學用X光機、醫學用雷射設備、放射線治療儀器、電腦斷層（CT）掃描儀、正子放射斷層（PET）掃描儀、食品殺菌輻射設備、核磁共振造影（MRI）設備、心律調節器、心電圖記錄器、醫學用血液分析儀、高震波碎石裝置</t>
    </r>
    <r>
      <rPr>
        <sz val="12"/>
        <color rgb="FFFF0000"/>
        <rFont val="新細明體"/>
        <family val="1"/>
        <charset val="136"/>
        <scheme val="major"/>
      </rPr>
      <t>、助聽器</t>
    </r>
    <r>
      <rPr>
        <sz val="12"/>
        <color theme="1"/>
        <rFont val="新細明體"/>
        <family val="1"/>
        <charset val="136"/>
        <scheme val="major"/>
      </rPr>
      <t>等製造。</t>
    </r>
    <phoneticPr fontId="3" type="noConversion"/>
  </si>
  <si>
    <t>2760-00*</t>
    <phoneticPr fontId="3" type="noConversion"/>
  </si>
  <si>
    <r>
      <t>包括醫學用X光機、醫學用雷射設備、放射線治療儀器、電腦斷層（CT）掃描儀、正子放射斷層（PET）掃描儀、食品殺菌輻射設備、核磁共振造影（MRI）設備、心律調節器、心電圖記錄器、醫學用血液分析儀、高震波碎石裝置</t>
    </r>
    <r>
      <rPr>
        <strike/>
        <sz val="12"/>
        <color rgb="FFFF0000"/>
        <rFont val="新細明體"/>
        <family val="1"/>
        <charset val="136"/>
        <scheme val="major"/>
      </rPr>
      <t>、電子血壓計、電子血糖測試機、電子耳溫槍、醫療用電子感測器</t>
    </r>
    <r>
      <rPr>
        <sz val="12"/>
        <color theme="1"/>
        <rFont val="新細明體"/>
        <family val="1"/>
        <charset val="136"/>
        <scheme val="major"/>
      </rPr>
      <t>等製造。</t>
    </r>
    <phoneticPr fontId="3" type="noConversion"/>
  </si>
  <si>
    <t>配合主計總處修訂，修訂定義，部分併入3329-00。</t>
  </si>
  <si>
    <t>2771-00</t>
  </si>
  <si>
    <t>照相機製造</t>
  </si>
  <si>
    <r>
      <t>包括</t>
    </r>
    <r>
      <rPr>
        <sz val="12"/>
        <color rgb="FFFF0000"/>
        <rFont val="新細明體"/>
        <family val="1"/>
        <charset val="136"/>
        <scheme val="major"/>
      </rPr>
      <t>數位照相機、</t>
    </r>
    <r>
      <rPr>
        <sz val="12"/>
        <color theme="1"/>
        <rFont val="新細明體"/>
        <family val="1"/>
        <charset val="136"/>
        <scheme val="major"/>
      </rPr>
      <t>相機</t>
    </r>
    <r>
      <rPr>
        <sz val="12"/>
        <color rgb="FFFF0000"/>
        <rFont val="新細明體"/>
        <family val="1"/>
        <charset val="136"/>
        <scheme val="major"/>
      </rPr>
      <t>用</t>
    </r>
    <r>
      <rPr>
        <sz val="12"/>
        <color theme="1"/>
        <rFont val="新細明體"/>
        <family val="1"/>
        <charset val="136"/>
        <scheme val="major"/>
      </rPr>
      <t>鏡頭</t>
    </r>
    <r>
      <rPr>
        <sz val="12"/>
        <color rgb="FFFF0000"/>
        <rFont val="新細明體"/>
        <family val="1"/>
        <charset val="136"/>
        <scheme val="major"/>
      </rPr>
      <t>、相機用閃光燈設備</t>
    </r>
    <r>
      <rPr>
        <sz val="12"/>
        <color theme="1"/>
        <rFont val="新細明體"/>
        <family val="1"/>
        <charset val="136"/>
        <scheme val="major"/>
      </rPr>
      <t>等製造。</t>
    </r>
    <phoneticPr fontId="3" type="noConversion"/>
  </si>
  <si>
    <t>包括相機鏡頭等製造。</t>
  </si>
  <si>
    <t>2779-99</t>
  </si>
  <si>
    <t>未分類其他光學儀器及設備製造</t>
  </si>
  <si>
    <r>
      <t>包括光學投影機、光學比較儀</t>
    </r>
    <r>
      <rPr>
        <sz val="12"/>
        <color rgb="FFFF0000"/>
        <rFont val="新細明體"/>
        <family val="1"/>
        <charset val="136"/>
        <scheme val="major"/>
      </rPr>
      <t>、測距儀</t>
    </r>
    <r>
      <rPr>
        <sz val="12"/>
        <color theme="1"/>
        <rFont val="新細明體"/>
        <family val="1"/>
        <charset val="136"/>
        <scheme val="major"/>
      </rPr>
      <t>、光學槍械瞄準設備、光學定位設備、光學放大儀器、光學測高器、顯微鏡、望遠鏡、潛望鏡、放映鏡頭、防空搜索鏡、瞄準鏡、曝光計、幻燈機、幻燈片放映機、電影放映機等製造。</t>
    </r>
    <phoneticPr fontId="3" type="noConversion"/>
  </si>
  <si>
    <t>包括光學投影機、光學比較儀、光學槍械瞄準設備、光學定位設備、光學放大儀器、光學測高器、顯微鏡、望遠鏡、潛望鏡、放映鏡頭、防空搜索鏡、瞄準鏡、曝光計、幻燈機、幻燈片放映機、電影放映機等製造。</t>
  </si>
  <si>
    <t>2810-11</t>
  </si>
  <si>
    <r>
      <t>電力</t>
    </r>
    <r>
      <rPr>
        <sz val="12"/>
        <color rgb="FFFF0000"/>
        <rFont val="新細明體"/>
        <family val="1"/>
        <charset val="136"/>
        <scheme val="major"/>
      </rPr>
      <t>用</t>
    </r>
    <r>
      <rPr>
        <sz val="12"/>
        <color theme="1"/>
        <rFont val="新細明體"/>
        <family val="1"/>
        <charset val="136"/>
        <scheme val="major"/>
      </rPr>
      <t>變壓器製造</t>
    </r>
    <phoneticPr fontId="3" type="noConversion"/>
  </si>
  <si>
    <t>電力變壓器製造</t>
  </si>
  <si>
    <t>2810-99</t>
  </si>
  <si>
    <t>其他發電、輸電及配電機械製造</t>
    <phoneticPr fontId="3" type="noConversion"/>
  </si>
  <si>
    <r>
      <t>包括發電機</t>
    </r>
    <r>
      <rPr>
        <sz val="12"/>
        <color rgb="FFFF0000"/>
        <rFont val="新細明體"/>
        <family val="1"/>
        <charset val="136"/>
        <scheme val="major"/>
      </rPr>
      <t>（渦輪發電機組除外）</t>
    </r>
    <r>
      <rPr>
        <sz val="12"/>
        <color theme="1"/>
        <rFont val="新細明體"/>
        <family val="1"/>
        <charset val="136"/>
        <scheme val="major"/>
      </rPr>
      <t>、配電盤、電力控制盤、起動器、發電器材</t>
    </r>
    <r>
      <rPr>
        <sz val="12"/>
        <color rgb="FFFF0000"/>
        <rFont val="新細明體"/>
        <family val="1"/>
        <charset val="136"/>
        <scheme val="major"/>
      </rPr>
      <t>、電力繼電器</t>
    </r>
    <r>
      <rPr>
        <sz val="12"/>
        <color theme="1"/>
        <rFont val="新細明體"/>
        <family val="1"/>
        <charset val="136"/>
        <scheme val="major"/>
      </rPr>
      <t>、電動機（馬達）專用線圈、電磁制動器、線路切斷器、輸電設備、配電設備、大電流控制開關、保險絲、照明用安定器、太陽能發電系統設備、風力發電系統設備等製造。</t>
    </r>
    <phoneticPr fontId="3" type="noConversion"/>
  </si>
  <si>
    <t>其他發電、輸電及配電機械製造</t>
  </si>
  <si>
    <t>包括發電機、配電盤、電力控制盤、起動器、發電器材、電動機（馬達）專用線圈、電磁制動器、線路切斷器、輸電設備、配電設備、大電流控制開關、保險絲、照明用安定器、太陽能發電系統設備、風力發電系統設備等製造。</t>
  </si>
  <si>
    <t>2831-00</t>
  </si>
  <si>
    <t>電線及電纜製造</t>
  </si>
  <si>
    <r>
      <t>包括隔離線、漆包線、電子線、鋁電纜、裸銅線、錫鋁銅線、鍍錫銅線、電力電纜、通信電纜、橡膠電線電纜、塑膠電線電纜</t>
    </r>
    <r>
      <rPr>
        <sz val="12"/>
        <color rgb="FFFF0000"/>
        <rFont val="新細明體"/>
        <family val="1"/>
        <charset val="136"/>
        <scheme val="major"/>
      </rPr>
      <t>、光纖光纜</t>
    </r>
    <r>
      <rPr>
        <sz val="12"/>
        <color theme="1"/>
        <rFont val="新細明體"/>
        <family val="1"/>
        <charset val="136"/>
        <scheme val="major"/>
      </rPr>
      <t>等製造。</t>
    </r>
    <phoneticPr fontId="3" type="noConversion"/>
  </si>
  <si>
    <t>包括隔離線、漆包線、電子線、鋁電纜、裸銅線、錫鋁銅線、鍍錫銅線、電力電纜、通信電纜、橡膠電線電纜、塑膠電線電纜等製造。</t>
  </si>
  <si>
    <t>2841-00</t>
  </si>
  <si>
    <t>電燈泡及燈管製造</t>
  </si>
  <si>
    <r>
      <t>包括鹵素燈泡（管）、水銀燈泡（管）、車用燈泡（管）、螢光燈泡（管）、霓虹燈泡（管）、發光二極體（LED）燈泡（管）、冷陰極燈管</t>
    </r>
    <r>
      <rPr>
        <sz val="12"/>
        <color rgb="FFFF0000"/>
        <rFont val="新細明體"/>
        <family val="1"/>
        <charset val="136"/>
        <scheme val="major"/>
      </rPr>
      <t>、無電極燈泡管</t>
    </r>
    <r>
      <rPr>
        <sz val="12"/>
        <color theme="1"/>
        <rFont val="新細明體"/>
        <family val="1"/>
        <charset val="136"/>
        <scheme val="major"/>
      </rPr>
      <t>等製造。</t>
    </r>
    <phoneticPr fontId="3" type="noConversion"/>
  </si>
  <si>
    <t>包括鹵素燈泡（管）、水銀燈泡（管）、車用燈泡（管）、螢光燈泡（管）、霓虹燈泡（管）、發光二極體（LED）燈泡（管）、冷陰極燈管等製造。</t>
  </si>
  <si>
    <t>2842-13</t>
  </si>
  <si>
    <t>閃光燈具製造</t>
  </si>
  <si>
    <r>
      <t>包括交通錐及自行車之閃光燈</t>
    </r>
    <r>
      <rPr>
        <sz val="12"/>
        <color rgb="FFFF0000"/>
        <rFont val="新細明體"/>
        <family val="1"/>
        <charset val="136"/>
        <scheme val="major"/>
      </rPr>
      <t>等</t>
    </r>
    <r>
      <rPr>
        <sz val="12"/>
        <color theme="1"/>
        <rFont val="新細明體"/>
        <family val="1"/>
        <charset val="136"/>
        <scheme val="major"/>
      </rPr>
      <t>製造。
不包括：
．照相閃光燈製造應歸入2771-00子類「照相機製造」。</t>
    </r>
    <phoneticPr fontId="3" type="noConversion"/>
  </si>
  <si>
    <t>包括交通錐及自行車之閃光燈製造。
不包括：
．照相閃光燈製造應歸入2771-00子類「照相機製造」。</t>
    <phoneticPr fontId="3" type="noConversion"/>
  </si>
  <si>
    <t>2851-12</t>
  </si>
  <si>
    <r>
      <t>家用除濕</t>
    </r>
    <r>
      <rPr>
        <sz val="12"/>
        <color rgb="FFFF0000"/>
        <rFont val="新細明體"/>
        <family val="1"/>
        <charset val="136"/>
        <scheme val="major"/>
      </rPr>
      <t>機</t>
    </r>
    <r>
      <rPr>
        <sz val="12"/>
        <color theme="1"/>
        <rFont val="新細明體"/>
        <family val="1"/>
        <charset val="136"/>
        <scheme val="major"/>
      </rPr>
      <t>、加濕器製造</t>
    </r>
    <phoneticPr fontId="3" type="noConversion"/>
  </si>
  <si>
    <r>
      <t>家用除濕</t>
    </r>
    <r>
      <rPr>
        <strike/>
        <sz val="12"/>
        <color rgb="FFFF0000"/>
        <rFont val="新細明體"/>
        <family val="1"/>
        <charset val="136"/>
        <scheme val="major"/>
      </rPr>
      <t>器</t>
    </r>
    <r>
      <rPr>
        <sz val="12"/>
        <color theme="1"/>
        <rFont val="新細明體"/>
        <family val="1"/>
        <charset val="136"/>
        <scheme val="major"/>
      </rPr>
      <t>、加濕器製造</t>
    </r>
    <phoneticPr fontId="3" type="noConversion"/>
  </si>
  <si>
    <t>酌修行業名稱。</t>
  </si>
  <si>
    <t>2859-15</t>
  </si>
  <si>
    <t>家用電冰箱製造</t>
  </si>
  <si>
    <r>
      <t>包括家用電冷藏櫃</t>
    </r>
    <r>
      <rPr>
        <sz val="12"/>
        <color rgb="FFFF0000"/>
        <rFont val="新細明體"/>
        <family val="1"/>
        <charset val="136"/>
        <scheme val="major"/>
      </rPr>
      <t>等</t>
    </r>
    <r>
      <rPr>
        <sz val="12"/>
        <color theme="1"/>
        <rFont val="新細明體"/>
        <family val="1"/>
        <charset val="136"/>
        <scheme val="major"/>
      </rPr>
      <t>製造。</t>
    </r>
    <phoneticPr fontId="3" type="noConversion"/>
  </si>
  <si>
    <t>包括家用電冷藏櫃製造。</t>
  </si>
  <si>
    <t>增訂
2852-00</t>
    <phoneticPr fontId="3" type="noConversion"/>
  </si>
  <si>
    <t>2859-99</t>
  </si>
  <si>
    <t>未分類其他家用電器製造</t>
  </si>
  <si>
    <r>
      <t>包括吸塵器、果汁機、電熨斗、電爐、電磁爐、電鍋、電烤箱、烤麵包機、微波爐、電咖啡壺、電動打蛋機、電動刨冰機</t>
    </r>
    <r>
      <rPr>
        <sz val="12"/>
        <color rgb="FFFF0000"/>
        <rFont val="新細明體"/>
        <family val="1"/>
        <charset val="136"/>
        <scheme val="major"/>
      </rPr>
      <t>、家用洗碗機</t>
    </r>
    <r>
      <rPr>
        <sz val="12"/>
        <color theme="1"/>
        <rFont val="新細明體"/>
        <family val="1"/>
        <charset val="136"/>
        <scheme val="major"/>
      </rPr>
      <t>、電動牙刷、蒸臉器、空氣清淨機、電捕蚊器、按摩椅、電動按摩器、免治馬桶座、家用打蠟機、家用服務型機器人等製造。</t>
    </r>
    <phoneticPr fontId="3" type="noConversion"/>
  </si>
  <si>
    <t>包括吸塵器、果汁機、電熨斗、電爐、電磁爐、電鍋、電烤箱、烤麵包機、微波爐、電咖啡壺、電動打蛋機、電動刨冰機、電動牙刷、蒸臉器、空氣清淨機、電捕蚊器、按摩椅、電動按摩器、免治馬桶座、家用打蠟機、家用服務型機器人等製造。</t>
  </si>
  <si>
    <t>2912-99</t>
  </si>
  <si>
    <t>其他金屬切削工具機製造</t>
  </si>
  <si>
    <r>
      <t>包括拉床、搪床、</t>
    </r>
    <r>
      <rPr>
        <sz val="12"/>
        <color rgb="FFFF0000"/>
        <rFont val="新細明體"/>
        <family val="1"/>
        <charset val="136"/>
        <scheme val="major"/>
      </rPr>
      <t>金屬</t>
    </r>
    <r>
      <rPr>
        <sz val="12"/>
        <color theme="1"/>
        <rFont val="新細明體"/>
        <family val="1"/>
        <charset val="136"/>
        <scheme val="major"/>
      </rPr>
      <t>磨床、工模搪孔機、綜合加工機、切削中心機、</t>
    </r>
    <r>
      <rPr>
        <sz val="12"/>
        <color rgb="FFFF0000"/>
        <rFont val="新細明體"/>
        <family val="1"/>
        <charset val="136"/>
        <scheme val="major"/>
      </rPr>
      <t>金屬</t>
    </r>
    <r>
      <rPr>
        <sz val="12"/>
        <color theme="1"/>
        <rFont val="新細明體"/>
        <family val="1"/>
        <charset val="136"/>
        <scheme val="major"/>
      </rPr>
      <t>自動鑽孔機、</t>
    </r>
    <r>
      <rPr>
        <sz val="12"/>
        <color rgb="FFFF0000"/>
        <rFont val="新細明體"/>
        <family val="1"/>
        <charset val="136"/>
        <scheme val="major"/>
      </rPr>
      <t>金屬</t>
    </r>
    <r>
      <rPr>
        <sz val="12"/>
        <color theme="1"/>
        <rFont val="新細明體"/>
        <family val="1"/>
        <charset val="136"/>
        <scheme val="major"/>
      </rPr>
      <t>刨床、金屬切割機、</t>
    </r>
    <r>
      <rPr>
        <sz val="12"/>
        <color rgb="FFFF0000"/>
        <rFont val="新細明體"/>
        <family val="1"/>
        <charset val="136"/>
        <scheme val="major"/>
      </rPr>
      <t>金屬</t>
    </r>
    <r>
      <rPr>
        <sz val="12"/>
        <color theme="1"/>
        <rFont val="新細明體"/>
        <family val="1"/>
        <charset val="136"/>
        <scheme val="major"/>
      </rPr>
      <t>拋光機、搪磨機、</t>
    </r>
    <r>
      <rPr>
        <sz val="12"/>
        <color rgb="FFFF0000"/>
        <rFont val="新細明體"/>
        <family val="1"/>
        <charset val="136"/>
        <scheme val="major"/>
      </rPr>
      <t>金屬</t>
    </r>
    <r>
      <rPr>
        <sz val="12"/>
        <color theme="1"/>
        <rFont val="新細明體"/>
        <family val="1"/>
        <charset val="136"/>
        <scheme val="major"/>
      </rPr>
      <t>切管機、</t>
    </r>
    <r>
      <rPr>
        <sz val="12"/>
        <color rgb="FFFF0000"/>
        <rFont val="新細明體"/>
        <family val="1"/>
        <charset val="136"/>
        <scheme val="major"/>
      </rPr>
      <t>金屬</t>
    </r>
    <r>
      <rPr>
        <sz val="12"/>
        <color theme="1"/>
        <rFont val="新細明體"/>
        <family val="1"/>
        <charset val="136"/>
        <scheme val="major"/>
      </rPr>
      <t>攻牙機、膛線鐫刻機等製造。</t>
    </r>
    <phoneticPr fontId="3" type="noConversion"/>
  </si>
  <si>
    <t>包括拉床、搪床、磨床、工模搪孔機、綜合加工機、切削中心機、自動鑽孔機、刨床、金屬切割機、拋光機、搪磨機、切管機、攻牙機、膛線鐫刻機等製造。</t>
  </si>
  <si>
    <t>2912-12*
2912-99</t>
  </si>
  <si>
    <t>2919-00</t>
  </si>
  <si>
    <t>其他金屬加工用機械設備製造</t>
  </si>
  <si>
    <r>
      <t>包括鍛錘、壓床、折床、剪床、拉製機、板金機械、製管機、鉚釘機、螺絲螺帽機、彈簧製造機、螺栓機、鐵皮罐機</t>
    </r>
    <r>
      <rPr>
        <sz val="12"/>
        <color rgb="FFFF0000"/>
        <rFont val="新細明體"/>
        <family val="1"/>
        <charset val="136"/>
        <scheme val="major"/>
      </rPr>
      <t>、硬橡膠加工機械、硬塑膠加工機械、冷玻璃加工機械</t>
    </r>
    <r>
      <rPr>
        <sz val="12"/>
        <color theme="1"/>
        <rFont val="新細明體"/>
        <family val="1"/>
        <charset val="136"/>
        <scheme val="major"/>
      </rPr>
      <t>等製造。</t>
    </r>
    <phoneticPr fontId="3" type="noConversion"/>
  </si>
  <si>
    <t>包括鍛錘、壓床、折床、剪床、拉製機、板金機械、製管機、鉚釘機、螺絲螺帽機、彈簧製造機、螺栓機、鐵皮罐機等製造。</t>
  </si>
  <si>
    <t>2912-12*
2919-00</t>
  </si>
  <si>
    <t>2924-12</t>
  </si>
  <si>
    <t>成衣機械設備製造</t>
  </si>
  <si>
    <r>
      <t>包括縫衣機、家用縫紉機、</t>
    </r>
    <r>
      <rPr>
        <sz val="12"/>
        <color rgb="FFFF0000"/>
        <rFont val="新細明體"/>
        <family val="1"/>
        <charset val="136"/>
        <scheme val="major"/>
      </rPr>
      <t>布料</t>
    </r>
    <r>
      <rPr>
        <sz val="12"/>
        <color theme="1"/>
        <rFont val="新細明體"/>
        <family val="1"/>
        <charset val="136"/>
        <scheme val="major"/>
      </rPr>
      <t>裁</t>
    </r>
    <r>
      <rPr>
        <sz val="12"/>
        <color rgb="FFFF0000"/>
        <rFont val="新細明體"/>
        <family val="1"/>
        <charset val="136"/>
        <scheme val="major"/>
      </rPr>
      <t>剪</t>
    </r>
    <r>
      <rPr>
        <sz val="12"/>
        <color theme="1"/>
        <rFont val="新細明體"/>
        <family val="1"/>
        <charset val="136"/>
        <scheme val="major"/>
      </rPr>
      <t>機等製造。</t>
    </r>
    <phoneticPr fontId="3" type="noConversion"/>
  </si>
  <si>
    <r>
      <t>包括縫衣機、家用縫紉機、</t>
    </r>
    <r>
      <rPr>
        <strike/>
        <sz val="12"/>
        <color rgb="FFFF0000"/>
        <rFont val="新細明體"/>
        <family val="1"/>
        <charset val="136"/>
        <scheme val="major"/>
      </rPr>
      <t>剪</t>
    </r>
    <r>
      <rPr>
        <sz val="12"/>
        <color theme="1"/>
        <rFont val="新細明體"/>
        <family val="1"/>
        <charset val="136"/>
        <scheme val="major"/>
      </rPr>
      <t>裁機等製造。</t>
    </r>
    <phoneticPr fontId="3" type="noConversion"/>
  </si>
  <si>
    <t>2927-00</t>
  </si>
  <si>
    <t>橡膠及塑膠加工用機械設備製造</t>
  </si>
  <si>
    <r>
      <t>包括</t>
    </r>
    <r>
      <rPr>
        <sz val="12"/>
        <color rgb="FFFF0000"/>
        <rFont val="新細明體"/>
        <family val="1"/>
        <charset val="136"/>
        <scheme val="major"/>
      </rPr>
      <t>吹袋機、發泡機、塗膠機、內胎製造機、</t>
    </r>
    <r>
      <rPr>
        <sz val="12"/>
        <color theme="1"/>
        <rFont val="新細明體"/>
        <family val="1"/>
        <charset val="136"/>
        <scheme val="major"/>
      </rPr>
      <t>塑膠射出成型機、塑膠中空成型機、塑膠押出機、塑膠袋製造機、橡膠射出成型機、橡膠帶製造機、廢塑膠回收處理用機械設備等製造。</t>
    </r>
    <phoneticPr fontId="3" type="noConversion"/>
  </si>
  <si>
    <t>包括塑膠射出成型機、塑膠中空成型機、塑膠押出機、塑膠袋製造機、橡膠射出成型機、橡膠帶製造機、廢塑膠回收處理用機械設備等製造。</t>
  </si>
  <si>
    <t>2929-99</t>
  </si>
  <si>
    <t>其他未分類專用機械設備製造</t>
  </si>
  <si>
    <r>
      <t>包括拉鍊製造機、鉛筆製造機、玻璃吹製機、玻璃瓶製造機、陶瓷製造機、燈泡製造機、光學鏡片研磨機、船用舵機</t>
    </r>
    <r>
      <rPr>
        <sz val="12"/>
        <color rgb="FFFF0000"/>
        <rFont val="新細明體"/>
        <family val="1"/>
        <charset val="136"/>
        <scheme val="major"/>
      </rPr>
      <t>、特定產業用機器人、3D列印機</t>
    </r>
    <r>
      <rPr>
        <sz val="12"/>
        <color theme="1"/>
        <rFont val="新細明體"/>
        <family val="1"/>
        <charset val="136"/>
        <scheme val="major"/>
      </rPr>
      <t>等製造。</t>
    </r>
    <phoneticPr fontId="3" type="noConversion"/>
  </si>
  <si>
    <t>包括拉鍊製造機、鉛筆製造機、玻璃吹製機、玻璃瓶製造機、陶瓷製造機、燈泡製造機、光學鏡片研磨機、船用舵機等製造。</t>
  </si>
  <si>
    <t>2929-99
3110-14*</t>
  </si>
  <si>
    <t>2933-12</t>
  </si>
  <si>
    <t>泵（幫浦）製造</t>
  </si>
  <si>
    <t>包括液體用泵、汽車引擎用泵、真空泵、空氣泵、鼓風機、打氣筒等製造。</t>
    <phoneticPr fontId="3" type="noConversion"/>
  </si>
  <si>
    <r>
      <t>包括液體用泵、汽車引擎用泵、真空泵</t>
    </r>
    <r>
      <rPr>
        <strike/>
        <sz val="12"/>
        <color rgb="FFFF0000"/>
        <rFont val="新細明體"/>
        <family val="1"/>
        <charset val="136"/>
        <scheme val="major"/>
      </rPr>
      <t>浦</t>
    </r>
    <r>
      <rPr>
        <sz val="12"/>
        <color theme="1"/>
        <rFont val="新細明體"/>
        <family val="1"/>
        <charset val="136"/>
        <scheme val="major"/>
      </rPr>
      <t>、空氣泵、鼓風機、打氣筒等製造。</t>
    </r>
    <phoneticPr fontId="3" type="noConversion"/>
  </si>
  <si>
    <t>2935-13</t>
  </si>
  <si>
    <r>
      <rPr>
        <sz val="12"/>
        <color rgb="FFFF0000"/>
        <rFont val="新細明體"/>
        <family val="1"/>
        <charset val="136"/>
        <scheme val="major"/>
      </rPr>
      <t>機械式</t>
    </r>
    <r>
      <rPr>
        <sz val="12"/>
        <color theme="1"/>
        <rFont val="新細明體"/>
        <family val="1"/>
        <charset val="136"/>
        <scheme val="major"/>
      </rPr>
      <t>千斤頂製造</t>
    </r>
    <phoneticPr fontId="3" type="noConversion"/>
  </si>
  <si>
    <t>包括液壓、電動、氣動等千斤頂製造。</t>
    <phoneticPr fontId="3" type="noConversion"/>
  </si>
  <si>
    <t>千斤頂製造</t>
  </si>
  <si>
    <t>2939-11</t>
  </si>
  <si>
    <r>
      <t>散熱器</t>
    </r>
    <r>
      <rPr>
        <sz val="12"/>
        <color rgb="FFFF0000"/>
        <rFont val="新細明體"/>
        <family val="1"/>
        <charset val="136"/>
        <scheme val="major"/>
      </rPr>
      <t>（鍋爐、電腦、通訊設備、汽車專用除外）</t>
    </r>
    <r>
      <rPr>
        <sz val="12"/>
        <color theme="1"/>
        <rFont val="新細明體"/>
        <family val="1"/>
        <charset val="136"/>
        <scheme val="major"/>
      </rPr>
      <t>製造</t>
    </r>
    <phoneticPr fontId="3" type="noConversion"/>
  </si>
  <si>
    <t>2939-11*</t>
    <phoneticPr fontId="3" type="noConversion"/>
  </si>
  <si>
    <t>散熱器製造</t>
  </si>
  <si>
    <t>包括電腦散熱器、LED照明燈具散熱器等製造。</t>
    <phoneticPr fontId="3" type="noConversion"/>
  </si>
  <si>
    <t>配合主計總處修訂，修訂行業名稱及刪除定義，部分併入2719-99、2729-99。</t>
  </si>
  <si>
    <t>2939-12</t>
  </si>
  <si>
    <t>汽車冷氣系統製造</t>
  </si>
  <si>
    <t>考量109年營利事業家數統計1家且銷售額占細類比重0%，刪除子類，併入2939-18。</t>
  </si>
  <si>
    <t>2939-17</t>
  </si>
  <si>
    <r>
      <t>抽</t>
    </r>
    <r>
      <rPr>
        <sz val="12"/>
        <color rgb="FFFF0000"/>
        <rFont val="新細明體"/>
        <family val="1"/>
        <charset val="136"/>
        <scheme val="major"/>
      </rPr>
      <t>（</t>
    </r>
    <r>
      <rPr>
        <sz val="12"/>
        <color theme="1"/>
        <rFont val="新細明體"/>
        <family val="1"/>
        <charset val="136"/>
        <scheme val="major"/>
      </rPr>
      <t>通</t>
    </r>
    <r>
      <rPr>
        <sz val="12"/>
        <color rgb="FFFF0000"/>
        <rFont val="新細明體"/>
        <family val="1"/>
        <charset val="136"/>
        <scheme val="major"/>
      </rPr>
      <t>）</t>
    </r>
    <r>
      <rPr>
        <sz val="12"/>
        <color theme="1"/>
        <rFont val="新細明體"/>
        <family val="1"/>
        <charset val="136"/>
        <scheme val="major"/>
      </rPr>
      <t>風機製造</t>
    </r>
    <phoneticPr fontId="3" type="noConversion"/>
  </si>
  <si>
    <r>
      <t>包括工業用電扇、抽</t>
    </r>
    <r>
      <rPr>
        <sz val="12"/>
        <color rgb="FFFF0000"/>
        <rFont val="新細明體"/>
        <family val="1"/>
        <charset val="136"/>
        <scheme val="major"/>
      </rPr>
      <t>（</t>
    </r>
    <r>
      <rPr>
        <sz val="12"/>
        <color theme="1"/>
        <rFont val="新細明體"/>
        <family val="1"/>
        <charset val="136"/>
        <scheme val="major"/>
      </rPr>
      <t>通</t>
    </r>
    <r>
      <rPr>
        <sz val="12"/>
        <color rgb="FFFF0000"/>
        <rFont val="新細明體"/>
        <family val="1"/>
        <charset val="136"/>
        <scheme val="major"/>
      </rPr>
      <t>）</t>
    </r>
    <r>
      <rPr>
        <sz val="12"/>
        <color theme="1"/>
        <rFont val="新細明體"/>
        <family val="1"/>
        <charset val="136"/>
        <scheme val="major"/>
      </rPr>
      <t>風機及其專用零配件等製造。</t>
    </r>
    <phoneticPr fontId="3" type="noConversion"/>
  </si>
  <si>
    <t>抽通風機製造</t>
  </si>
  <si>
    <t>包括工業用電扇、抽通風機及其專用零配件等製造。</t>
  </si>
  <si>
    <t>酌修行業名稱及定義。</t>
  </si>
  <si>
    <t>2939-18</t>
  </si>
  <si>
    <r>
      <rPr>
        <sz val="12"/>
        <color rgb="FFFF0000"/>
        <rFont val="新細明體"/>
        <family val="1"/>
        <charset val="136"/>
        <scheme val="major"/>
      </rPr>
      <t>產業用</t>
    </r>
    <r>
      <rPr>
        <sz val="12"/>
        <color theme="1"/>
        <rFont val="新細明體"/>
        <family val="1"/>
        <charset val="136"/>
        <scheme val="major"/>
      </rPr>
      <t>空調</t>
    </r>
    <r>
      <rPr>
        <sz val="12"/>
        <color rgb="FFFF0000"/>
        <rFont val="新細明體"/>
        <family val="1"/>
        <charset val="136"/>
        <scheme val="major"/>
      </rPr>
      <t>設備</t>
    </r>
    <r>
      <rPr>
        <sz val="12"/>
        <color theme="1"/>
        <rFont val="新細明體"/>
        <family val="1"/>
        <charset val="136"/>
        <scheme val="major"/>
      </rPr>
      <t>製造</t>
    </r>
    <phoneticPr fontId="3" type="noConversion"/>
  </si>
  <si>
    <t>包括中央系統冷氣機、汽車冷氣機等製造。</t>
    <phoneticPr fontId="3" type="noConversion"/>
  </si>
  <si>
    <r>
      <rPr>
        <sz val="12"/>
        <color rgb="FFFF0000"/>
        <rFont val="新細明體"/>
        <family val="1"/>
        <charset val="136"/>
        <scheme val="major"/>
      </rPr>
      <t>2939-12</t>
    </r>
    <r>
      <rPr>
        <sz val="12"/>
        <color theme="1"/>
        <rFont val="新細明體"/>
        <family val="1"/>
        <charset val="136"/>
        <scheme val="major"/>
      </rPr>
      <t xml:space="preserve">
2939-18</t>
    </r>
    <phoneticPr fontId="3" type="noConversion"/>
  </si>
  <si>
    <r>
      <rPr>
        <strike/>
        <sz val="12"/>
        <color rgb="FFFF0000"/>
        <rFont val="新細明體"/>
        <family val="1"/>
        <charset val="136"/>
        <scheme val="major"/>
      </rPr>
      <t>中央</t>
    </r>
    <r>
      <rPr>
        <sz val="12"/>
        <color theme="1"/>
        <rFont val="新細明體"/>
        <family val="1"/>
        <charset val="136"/>
        <scheme val="major"/>
      </rPr>
      <t>空調</t>
    </r>
    <r>
      <rPr>
        <strike/>
        <sz val="12"/>
        <color rgb="FFFF0000"/>
        <rFont val="新細明體"/>
        <family val="1"/>
        <charset val="136"/>
        <scheme val="major"/>
      </rPr>
      <t>系統</t>
    </r>
    <r>
      <rPr>
        <sz val="12"/>
        <color theme="1"/>
        <rFont val="新細明體"/>
        <family val="1"/>
        <charset val="136"/>
        <scheme val="major"/>
      </rPr>
      <t>製造</t>
    </r>
    <phoneticPr fontId="3" type="noConversion"/>
  </si>
  <si>
    <t>參考經濟部工業產品分類及配合刪除子類2939-12，修訂行業名稱及增列定義，原上述子類，併入此類。</t>
  </si>
  <si>
    <t>2939-99</t>
  </si>
  <si>
    <t>未分類其他通用機械設備製造</t>
  </si>
  <si>
    <r>
      <t>包括噴槍、油槍、滑油槍、噴砂機、噴漆機、計數秤、磅秤、地磅、產業用冷藏冷凍設備、氣體產生機、非電動熔接設備、非電動焊接設備、滅火器、消防設備、產業通用機器人</t>
    </r>
    <r>
      <rPr>
        <sz val="12"/>
        <color rgb="FFFF0000"/>
        <rFont val="新細明體"/>
        <family val="1"/>
        <charset val="136"/>
        <scheme val="major"/>
      </rPr>
      <t>、乙炔熔（焊）接設備</t>
    </r>
    <r>
      <rPr>
        <sz val="12"/>
        <color theme="1"/>
        <rFont val="新細明體"/>
        <family val="1"/>
        <charset val="136"/>
        <scheme val="major"/>
      </rPr>
      <t>等製造。</t>
    </r>
    <phoneticPr fontId="3" type="noConversion"/>
  </si>
  <si>
    <t>包括噴槍、油槍、滑油槍、噴砂機、噴漆機、計數秤、磅秤、地磅、產業用冷藏冷凍設備、氣體產生機、非電動熔接設備、非電動焊接設備、滅火器、消防設備、產業通用機器人等製造。</t>
  </si>
  <si>
    <t>3010-11</t>
  </si>
  <si>
    <r>
      <t>客車</t>
    </r>
    <r>
      <rPr>
        <sz val="12"/>
        <color rgb="FFFF0000"/>
        <rFont val="新細明體"/>
        <family val="1"/>
        <charset val="136"/>
        <scheme val="major"/>
      </rPr>
      <t>、貨車</t>
    </r>
    <r>
      <rPr>
        <sz val="12"/>
        <color theme="1"/>
        <rFont val="新細明體"/>
        <family val="1"/>
        <charset val="136"/>
        <scheme val="major"/>
      </rPr>
      <t>製造</t>
    </r>
    <phoneticPr fontId="3" type="noConversion"/>
  </si>
  <si>
    <t>客車製造</t>
  </si>
  <si>
    <t>包括小客車、大客車等製造。</t>
  </si>
  <si>
    <t>3010-12</t>
  </si>
  <si>
    <t>貨車製造</t>
  </si>
  <si>
    <t>包括小貨車、大貨車、卡車、客貨兩用車等製造。</t>
    <phoneticPr fontId="3" type="noConversion"/>
  </si>
  <si>
    <t>考量109年營利事業家數統計0家且銷售額占細類比重0%，刪除子類，併入3010-11。</t>
  </si>
  <si>
    <t>3010-13</t>
  </si>
  <si>
    <t>底盤車製造</t>
  </si>
  <si>
    <t>包括裝有引擎之車身底盤等製造。</t>
    <phoneticPr fontId="3" type="noConversion"/>
  </si>
  <si>
    <t>3110-11</t>
    <phoneticPr fontId="3" type="noConversion"/>
  </si>
  <si>
    <r>
      <rPr>
        <sz val="12"/>
        <color theme="1"/>
        <rFont val="新細明體"/>
        <family val="1"/>
        <charset val="136"/>
        <scheme val="major"/>
      </rPr>
      <t>船舶</t>
    </r>
    <r>
      <rPr>
        <sz val="12"/>
        <color rgb="FFFF0000"/>
        <rFont val="新細明體"/>
        <family val="1"/>
        <charset val="136"/>
        <scheme val="major"/>
      </rPr>
      <t>製</t>
    </r>
    <r>
      <rPr>
        <sz val="12"/>
        <color theme="1"/>
        <rFont val="新細明體"/>
        <family val="1"/>
        <charset val="136"/>
        <scheme val="major"/>
      </rPr>
      <t>造</t>
    </r>
    <phoneticPr fontId="3" type="noConversion"/>
  </si>
  <si>
    <t>包括貨船、漁船、遊艇、客船、帆船、水上摩托車、救生艇、氣墊船等製造。</t>
    <phoneticPr fontId="3" type="noConversion"/>
  </si>
  <si>
    <r>
      <rPr>
        <sz val="12"/>
        <color theme="1"/>
        <rFont val="新細明體"/>
        <family val="1"/>
        <charset val="136"/>
        <scheme val="major"/>
      </rPr>
      <t>3110-11</t>
    </r>
    <r>
      <rPr>
        <sz val="12"/>
        <color rgb="FFFF0000"/>
        <rFont val="新細明體"/>
        <family val="1"/>
        <charset val="136"/>
        <scheme val="major"/>
      </rPr>
      <t xml:space="preserve">
3110-12
3110-13</t>
    </r>
    <phoneticPr fontId="3" type="noConversion"/>
  </si>
  <si>
    <r>
      <rPr>
        <sz val="12"/>
        <color theme="1"/>
        <rFont val="新細明體"/>
        <family val="1"/>
        <charset val="136"/>
        <scheme val="major"/>
      </rPr>
      <t>船舶</t>
    </r>
    <r>
      <rPr>
        <strike/>
        <sz val="12"/>
        <color rgb="FFFF0000"/>
        <rFont val="新細明體"/>
        <family val="1"/>
        <charset val="136"/>
        <scheme val="major"/>
      </rPr>
      <t>建</t>
    </r>
    <r>
      <rPr>
        <sz val="12"/>
        <color theme="1"/>
        <rFont val="新細明體"/>
        <family val="1"/>
        <charset val="136"/>
        <scheme val="major"/>
      </rPr>
      <t>造</t>
    </r>
    <r>
      <rPr>
        <strike/>
        <sz val="12"/>
        <color rgb="FFFF0000"/>
        <rFont val="新細明體"/>
        <family val="1"/>
        <charset val="136"/>
        <scheme val="major"/>
      </rPr>
      <t>（鐵殼）</t>
    </r>
    <phoneticPr fontId="3" type="noConversion"/>
  </si>
  <si>
    <t>3110-11</t>
  </si>
  <si>
    <t>配合刪除子類3110-12、3110-13，修訂行業名稱及增列定義，原上述子類，併入此類。</t>
  </si>
  <si>
    <t>3110-12</t>
  </si>
  <si>
    <t>船舶建造（木殼）</t>
    <phoneticPr fontId="3" type="noConversion"/>
  </si>
  <si>
    <t>考量船舶製造材質多元性，刪除子類，併入3110-11。</t>
  </si>
  <si>
    <t>3110-13</t>
  </si>
  <si>
    <t>船舶建造（玻璃纖維）</t>
    <phoneticPr fontId="3" type="noConversion"/>
  </si>
  <si>
    <t>3110-14</t>
  </si>
  <si>
    <r>
      <t>海上</t>
    </r>
    <r>
      <rPr>
        <sz val="12"/>
        <color rgb="FFFF0000"/>
        <rFont val="新細明體"/>
        <family val="1"/>
        <charset val="136"/>
        <scheme val="major"/>
      </rPr>
      <t>浮動設施</t>
    </r>
    <r>
      <rPr>
        <sz val="12"/>
        <color theme="1"/>
        <rFont val="新細明體"/>
        <family val="1"/>
        <charset val="136"/>
        <scheme val="major"/>
      </rPr>
      <t>製造</t>
    </r>
    <phoneticPr fontId="3" type="noConversion"/>
  </si>
  <si>
    <t>包括浮碼頭、浮塢、浮橋、浮筒、浮標（釣具用除外）、鑽油井平台等製造。</t>
  </si>
  <si>
    <r>
      <t>海上</t>
    </r>
    <r>
      <rPr>
        <strike/>
        <sz val="12"/>
        <color rgb="FFFF0000"/>
        <rFont val="新細明體"/>
        <family val="1"/>
        <charset val="136"/>
        <scheme val="major"/>
      </rPr>
      <t>結構物</t>
    </r>
    <r>
      <rPr>
        <sz val="12"/>
        <color theme="1"/>
        <rFont val="新細明體"/>
        <family val="1"/>
        <charset val="136"/>
        <scheme val="major"/>
      </rPr>
      <t>製造</t>
    </r>
    <phoneticPr fontId="3" type="noConversion"/>
  </si>
  <si>
    <t>3110-14*</t>
  </si>
  <si>
    <t>3122-00</t>
  </si>
  <si>
    <t>機車零件製造</t>
  </si>
  <si>
    <r>
      <t>包括機車用之煞車器、齒輪箱、排氣管、</t>
    </r>
    <r>
      <rPr>
        <sz val="12"/>
        <color rgb="FFFF0000"/>
        <rFont val="新細明體"/>
        <family val="1"/>
        <charset val="136"/>
        <scheme val="major"/>
      </rPr>
      <t>啟</t>
    </r>
    <r>
      <rPr>
        <sz val="12"/>
        <color theme="1"/>
        <rFont val="新細明體"/>
        <family val="1"/>
        <charset val="136"/>
        <scheme val="major"/>
      </rPr>
      <t>動馬達、電動自行車電力系統等製造。</t>
    </r>
    <phoneticPr fontId="3" type="noConversion"/>
  </si>
  <si>
    <r>
      <t>包括機車用之煞車器、齒輪箱、排氣管、</t>
    </r>
    <r>
      <rPr>
        <strike/>
        <sz val="12"/>
        <color rgb="FFFF0000"/>
        <rFont val="新細明體"/>
        <family val="1"/>
        <charset val="136"/>
        <scheme val="major"/>
      </rPr>
      <t>起</t>
    </r>
    <r>
      <rPr>
        <sz val="12"/>
        <color theme="1"/>
        <rFont val="新細明體"/>
        <family val="1"/>
        <charset val="136"/>
        <scheme val="major"/>
      </rPr>
      <t>動馬達、電動自行車電力系統等製造。</t>
    </r>
    <phoneticPr fontId="3" type="noConversion"/>
  </si>
  <si>
    <t>3122-00
3132-00*</t>
  </si>
  <si>
    <t>3190-13</t>
  </si>
  <si>
    <t>軌道車輛及其零件製造</t>
  </si>
  <si>
    <r>
      <t>包括礦車、纜車、軌道蒸汽機車、軌道柴電機車、軌道電力機車、</t>
    </r>
    <r>
      <rPr>
        <sz val="12"/>
        <color rgb="FFFF0000"/>
        <rFont val="新細明體"/>
        <family val="1"/>
        <charset val="136"/>
        <scheme val="major"/>
      </rPr>
      <t>軌道車輛</t>
    </r>
    <r>
      <rPr>
        <sz val="12"/>
        <color theme="1"/>
        <rFont val="新細明體"/>
        <family val="1"/>
        <charset val="136"/>
        <scheme val="major"/>
      </rPr>
      <t>車架、車軸、緩衝器、聯結器、車輪</t>
    </r>
    <r>
      <rPr>
        <sz val="12"/>
        <color rgb="FFFF0000"/>
        <rFont val="新細明體"/>
        <family val="1"/>
        <charset val="136"/>
        <scheme val="major"/>
      </rPr>
      <t>、</t>
    </r>
    <r>
      <rPr>
        <sz val="12"/>
        <color theme="1"/>
        <rFont val="新細明體"/>
        <family val="1"/>
        <charset val="136"/>
        <scheme val="major"/>
      </rPr>
      <t>氣軔裝置</t>
    </r>
    <r>
      <rPr>
        <sz val="12"/>
        <color rgb="FFFF0000"/>
        <rFont val="新細明體"/>
        <family val="1"/>
        <charset val="136"/>
        <scheme val="major"/>
      </rPr>
      <t>及</t>
    </r>
    <r>
      <rPr>
        <sz val="12"/>
        <color theme="1"/>
        <rFont val="新細明體"/>
        <family val="1"/>
        <charset val="136"/>
        <scheme val="major"/>
      </rPr>
      <t>座椅等製造。</t>
    </r>
    <phoneticPr fontId="3" type="noConversion"/>
  </si>
  <si>
    <r>
      <t>包括礦車、纜車、軌道蒸汽機車、軌道柴電機車、軌道電力機車、車架、車軸、緩衝器、</t>
    </r>
    <r>
      <rPr>
        <strike/>
        <sz val="12"/>
        <color rgb="FFFF0000"/>
        <rFont val="新細明體"/>
        <family val="1"/>
        <charset val="136"/>
        <scheme val="major"/>
      </rPr>
      <t>車架器、</t>
    </r>
    <r>
      <rPr>
        <sz val="12"/>
        <color theme="1"/>
        <rFont val="新細明體"/>
        <family val="1"/>
        <charset val="136"/>
        <scheme val="major"/>
      </rPr>
      <t>聯結器、車輪</t>
    </r>
    <r>
      <rPr>
        <strike/>
        <sz val="12"/>
        <color rgb="FFFF0000"/>
        <rFont val="新細明體"/>
        <family val="1"/>
        <charset val="136"/>
        <scheme val="major"/>
      </rPr>
      <t>及車輛</t>
    </r>
    <r>
      <rPr>
        <sz val="12"/>
        <color theme="1"/>
        <rFont val="新細明體"/>
        <family val="1"/>
        <charset val="136"/>
        <scheme val="major"/>
      </rPr>
      <t>氣軔裝置</t>
    </r>
    <r>
      <rPr>
        <strike/>
        <sz val="12"/>
        <color rgb="FFFF0000"/>
        <rFont val="新細明體"/>
        <family val="1"/>
        <charset val="136"/>
        <scheme val="major"/>
      </rPr>
      <t>、軌道車輛</t>
    </r>
    <r>
      <rPr>
        <sz val="12"/>
        <color theme="1"/>
        <rFont val="新細明體"/>
        <family val="1"/>
        <charset val="136"/>
        <scheme val="major"/>
      </rPr>
      <t>座椅等製造。</t>
    </r>
    <phoneticPr fontId="3" type="noConversion"/>
  </si>
  <si>
    <t>3190-14</t>
  </si>
  <si>
    <t>航空器及其零件製造</t>
  </si>
  <si>
    <r>
      <t>包括固定翼飛機、衛星、航空熱氣球、旋翼飛機、滑翔機、直升機、起落架、航空螺旋漿、航空</t>
    </r>
    <r>
      <rPr>
        <sz val="12"/>
        <color rgb="FFFF0000"/>
        <rFont val="新細明體"/>
        <family val="1"/>
        <charset val="136"/>
        <scheme val="major"/>
      </rPr>
      <t>器引擎</t>
    </r>
    <r>
      <rPr>
        <sz val="12"/>
        <color theme="1"/>
        <rFont val="新細明體"/>
        <family val="1"/>
        <charset val="136"/>
        <scheme val="major"/>
      </rPr>
      <t>、飛行模擬器、航空器座椅</t>
    </r>
    <r>
      <rPr>
        <sz val="12"/>
        <color rgb="FFFF0000"/>
        <rFont val="新細明體"/>
        <family val="1"/>
        <charset val="136"/>
        <scheme val="major"/>
      </rPr>
      <t>、無人飛行載具（無人機）</t>
    </r>
    <r>
      <rPr>
        <sz val="12"/>
        <color theme="1"/>
        <rFont val="新細明體"/>
        <family val="1"/>
        <charset val="136"/>
        <scheme val="major"/>
      </rPr>
      <t>等製造。</t>
    </r>
    <phoneticPr fontId="3" type="noConversion"/>
  </si>
  <si>
    <r>
      <t>包括固定翼飛機、衛星、航空熱氣球、旋翼飛機、滑翔機、直升機、起落架、航空螺旋漿、航空</t>
    </r>
    <r>
      <rPr>
        <strike/>
        <sz val="12"/>
        <color rgb="FFFF0000"/>
        <rFont val="新細明體"/>
        <family val="1"/>
        <charset val="136"/>
        <scheme val="major"/>
      </rPr>
      <t>渦輪式發動機、航空活塞式發動機</t>
    </r>
    <r>
      <rPr>
        <sz val="12"/>
        <color theme="1"/>
        <rFont val="新細明體"/>
        <family val="1"/>
        <charset val="136"/>
        <scheme val="major"/>
      </rPr>
      <t>、飛行模擬器、航空器座椅等製造。</t>
    </r>
    <phoneticPr fontId="3" type="noConversion"/>
  </si>
  <si>
    <t>3190-99</t>
  </si>
  <si>
    <t>其他未分類運輸工具及其零件製造</t>
  </si>
  <si>
    <r>
      <t>包括</t>
    </r>
    <r>
      <rPr>
        <sz val="12"/>
        <color rgb="FFFF0000"/>
        <rFont val="新細明體"/>
        <family val="1"/>
        <charset val="136"/>
        <scheme val="major"/>
      </rPr>
      <t>戰車模擬器、</t>
    </r>
    <r>
      <rPr>
        <sz val="12"/>
        <color theme="1"/>
        <rFont val="新細明體"/>
        <family val="1"/>
        <charset val="136"/>
        <scheme val="major"/>
      </rPr>
      <t>軍用戰鬥車輛等製造。</t>
    </r>
    <phoneticPr fontId="3" type="noConversion"/>
  </si>
  <si>
    <t>包括軍用戰鬥車輛等製造。</t>
  </si>
  <si>
    <t>3219-12</t>
  </si>
  <si>
    <t>塑膠家具及裝設品製造</t>
  </si>
  <si>
    <r>
      <t>包括壓克力家具及裝設品</t>
    </r>
    <r>
      <rPr>
        <sz val="12"/>
        <color rgb="FFFF0000"/>
        <rFont val="新細明體"/>
        <family val="1"/>
        <charset val="136"/>
        <scheme val="major"/>
      </rPr>
      <t>等</t>
    </r>
    <r>
      <rPr>
        <sz val="12"/>
        <color theme="1"/>
        <rFont val="新細明體"/>
        <family val="1"/>
        <charset val="136"/>
        <scheme val="major"/>
      </rPr>
      <t>製造。</t>
    </r>
    <phoneticPr fontId="3" type="noConversion"/>
  </si>
  <si>
    <t>包括壓克力家具及裝設品製造。</t>
  </si>
  <si>
    <t>3219-12
3219-13</t>
  </si>
  <si>
    <t>3219-99</t>
  </si>
  <si>
    <t>未分類其他非金屬家具製造</t>
  </si>
  <si>
    <r>
      <t>包括紙家具、泡棉床墊、乳膠床墊、汽車安全座椅（幼童專用）</t>
    </r>
    <r>
      <rPr>
        <sz val="12"/>
        <color rgb="FFFF0000"/>
        <rFont val="新細明體"/>
        <family val="1"/>
        <charset val="136"/>
        <scheme val="major"/>
      </rPr>
      <t>等製造，亦包括</t>
    </r>
    <r>
      <rPr>
        <sz val="12"/>
        <color theme="1"/>
        <rFont val="新細明體"/>
        <family val="1"/>
        <charset val="136"/>
        <scheme val="major"/>
      </rPr>
      <t>非金屬家具表面塗裝（木、竹、藤材家具除外）。</t>
    </r>
    <phoneticPr fontId="3" type="noConversion"/>
  </si>
  <si>
    <r>
      <t>包括紙家具、泡棉床墊、乳膠床墊、汽車安全座椅（幼童專用）</t>
    </r>
    <r>
      <rPr>
        <strike/>
        <sz val="12"/>
        <color rgb="FFFF0000"/>
        <rFont val="新細明體"/>
        <family val="1"/>
        <charset val="136"/>
        <scheme val="major"/>
      </rPr>
      <t>、</t>
    </r>
    <r>
      <rPr>
        <sz val="12"/>
        <color theme="1"/>
        <rFont val="新細明體"/>
        <family val="1"/>
        <charset val="136"/>
        <scheme val="major"/>
      </rPr>
      <t>非金屬家具表面塗裝（木、竹、藤材家具除外）</t>
    </r>
    <r>
      <rPr>
        <strike/>
        <sz val="12"/>
        <color rgb="FFFF0000"/>
        <rFont val="新細明體"/>
        <family val="1"/>
        <charset val="136"/>
        <scheme val="major"/>
      </rPr>
      <t>等製造</t>
    </r>
    <r>
      <rPr>
        <sz val="12"/>
        <color theme="1"/>
        <rFont val="新細明體"/>
        <family val="1"/>
        <charset val="136"/>
        <scheme val="major"/>
      </rPr>
      <t>。</t>
    </r>
    <phoneticPr fontId="3" type="noConversion"/>
  </si>
  <si>
    <t>3312-99</t>
  </si>
  <si>
    <t>其他玩具及遊戲機製造</t>
  </si>
  <si>
    <t>包括紙牌、西洋棋類、麻將牌、圍棋、象棋、骰子、魔術方塊、各種材質玩具、填充玩偶、模型玩具、益智玩具、騎乘玩具、桌上足球台等製造。</t>
    <phoneticPr fontId="3" type="noConversion"/>
  </si>
  <si>
    <r>
      <t>包括紙牌、西洋棋類、麻將牌、圍棋、象棋、骰子、魔術方塊、各種材質玩具、填充玩偶、模型玩具、益智玩具、騎乘</t>
    </r>
    <r>
      <rPr>
        <strike/>
        <sz val="12"/>
        <color rgb="FFFF0000"/>
        <rFont val="新細明體"/>
        <family val="1"/>
        <charset val="136"/>
        <scheme val="major"/>
      </rPr>
      <t>有輪</t>
    </r>
    <r>
      <rPr>
        <sz val="12"/>
        <color theme="1"/>
        <rFont val="新細明體"/>
        <family val="1"/>
        <charset val="136"/>
        <scheme val="major"/>
      </rPr>
      <t>玩具、桌上足球台等製造。</t>
    </r>
    <phoneticPr fontId="3" type="noConversion"/>
  </si>
  <si>
    <t>3321-00</t>
  </si>
  <si>
    <t>眼鏡製造</t>
  </si>
  <si>
    <t>包括眼鏡片、護目鏡等製造。</t>
    <phoneticPr fontId="3" type="noConversion"/>
  </si>
  <si>
    <r>
      <t>包括眼鏡片、</t>
    </r>
    <r>
      <rPr>
        <strike/>
        <sz val="12"/>
        <color rgb="FFFF0000"/>
        <rFont val="新細明體"/>
        <family val="1"/>
        <charset val="136"/>
        <scheme val="major"/>
      </rPr>
      <t>工業用</t>
    </r>
    <r>
      <rPr>
        <sz val="12"/>
        <color theme="1"/>
        <rFont val="新細明體"/>
        <family val="1"/>
        <charset val="136"/>
        <scheme val="major"/>
      </rPr>
      <t>護目鏡等製造。</t>
    </r>
    <phoneticPr fontId="3" type="noConversion"/>
  </si>
  <si>
    <t>3329-00</t>
  </si>
  <si>
    <t>其他醫療器材及用品製造</t>
  </si>
  <si>
    <r>
      <t>包括</t>
    </r>
    <r>
      <rPr>
        <sz val="12"/>
        <color rgb="FFFF0000"/>
        <rFont val="新細明體"/>
        <family val="1"/>
        <charset val="136"/>
        <scheme val="major"/>
      </rPr>
      <t>消毒紗布、止血海綿、手術縫合線、未浸藥之繃帶及敷料、醫療用黏性膠帶、</t>
    </r>
    <r>
      <rPr>
        <sz val="12"/>
        <color theme="1"/>
        <rFont val="新細明體"/>
        <family val="1"/>
        <charset val="136"/>
        <scheme val="major"/>
      </rPr>
      <t>病床、手術台、水銀血壓計</t>
    </r>
    <r>
      <rPr>
        <sz val="12"/>
        <color rgb="FFFF0000"/>
        <rFont val="新細明體"/>
        <family val="1"/>
        <charset val="136"/>
        <scheme val="major"/>
      </rPr>
      <t>、電子血壓計</t>
    </r>
    <r>
      <rPr>
        <sz val="12"/>
        <color theme="1"/>
        <rFont val="新細明體"/>
        <family val="1"/>
        <charset val="136"/>
        <scheme val="major"/>
      </rPr>
      <t>、體溫計</t>
    </r>
    <r>
      <rPr>
        <sz val="12"/>
        <color rgb="FFFF0000"/>
        <rFont val="新細明體"/>
        <family val="1"/>
        <charset val="136"/>
        <scheme val="major"/>
      </rPr>
      <t>、電子耳溫槍</t>
    </r>
    <r>
      <rPr>
        <sz val="12"/>
        <color theme="1"/>
        <rFont val="新細明體"/>
        <family val="1"/>
        <charset val="136"/>
        <scheme val="major"/>
      </rPr>
      <t>、</t>
    </r>
    <r>
      <rPr>
        <sz val="12"/>
        <color rgb="FFFF0000"/>
        <rFont val="新細明體"/>
        <family val="1"/>
        <charset val="136"/>
        <scheme val="major"/>
      </rPr>
      <t>血糖計、</t>
    </r>
    <r>
      <rPr>
        <sz val="12"/>
        <color theme="1"/>
        <rFont val="新細明體"/>
        <family val="1"/>
        <charset val="136"/>
        <scheme val="major"/>
      </rPr>
      <t>牙科器材、整牙器、助行器、醫療用手杖、接骨釘、醫</t>
    </r>
    <r>
      <rPr>
        <sz val="12"/>
        <color rgb="FFFF0000"/>
        <rFont val="新細明體"/>
        <family val="1"/>
        <charset val="136"/>
        <scheme val="major"/>
      </rPr>
      <t>療</t>
    </r>
    <r>
      <rPr>
        <sz val="12"/>
        <color theme="1"/>
        <rFont val="新細明體"/>
        <family val="1"/>
        <charset val="136"/>
        <scheme val="major"/>
      </rPr>
      <t>及實驗室用消毒器、醫</t>
    </r>
    <r>
      <rPr>
        <sz val="12"/>
        <color rgb="FFFF0000"/>
        <rFont val="新細明體"/>
        <family val="1"/>
        <charset val="136"/>
        <scheme val="major"/>
      </rPr>
      <t>療</t>
    </r>
    <r>
      <rPr>
        <sz val="12"/>
        <color theme="1"/>
        <rFont val="新細明體"/>
        <family val="1"/>
        <charset val="136"/>
        <scheme val="major"/>
      </rPr>
      <t>及實驗室用超音波洗滌機等製造。</t>
    </r>
    <phoneticPr fontId="3" type="noConversion"/>
  </si>
  <si>
    <r>
      <rPr>
        <sz val="12"/>
        <color rgb="FFFF0000"/>
        <rFont val="新細明體"/>
        <family val="1"/>
        <charset val="136"/>
        <scheme val="major"/>
      </rPr>
      <t>2005-99*
2760-00*</t>
    </r>
    <r>
      <rPr>
        <sz val="12"/>
        <color theme="1"/>
        <rFont val="新細明體"/>
        <family val="1"/>
        <charset val="136"/>
        <scheme val="major"/>
      </rPr>
      <t xml:space="preserve">
3329-00</t>
    </r>
    <phoneticPr fontId="3" type="noConversion"/>
  </si>
  <si>
    <t>其他醫療器材及用品製造</t>
    <phoneticPr fontId="3" type="noConversion"/>
  </si>
  <si>
    <r>
      <t>包括病床、手術台、水銀血壓計、體溫計、牙科器材、整牙器、助行器、醫療用手杖、接骨釘、醫</t>
    </r>
    <r>
      <rPr>
        <strike/>
        <sz val="12"/>
        <color rgb="FFFF0000"/>
        <rFont val="新細明體"/>
        <family val="1"/>
        <charset val="136"/>
        <scheme val="major"/>
      </rPr>
      <t>學</t>
    </r>
    <r>
      <rPr>
        <sz val="12"/>
        <color theme="1"/>
        <rFont val="新細明體"/>
        <family val="1"/>
        <charset val="136"/>
        <scheme val="major"/>
      </rPr>
      <t>及實驗室用消毒器、醫</t>
    </r>
    <r>
      <rPr>
        <strike/>
        <sz val="12"/>
        <color rgb="FFFF0000"/>
        <rFont val="新細明體"/>
        <family val="1"/>
        <charset val="136"/>
        <scheme val="major"/>
      </rPr>
      <t>學</t>
    </r>
    <r>
      <rPr>
        <sz val="12"/>
        <color theme="1"/>
        <rFont val="新細明體"/>
        <family val="1"/>
        <charset val="136"/>
        <scheme val="major"/>
      </rPr>
      <t>及實驗室用超音波洗滌機等製造。</t>
    </r>
    <phoneticPr fontId="3" type="noConversion"/>
  </si>
  <si>
    <t>3329-00*</t>
  </si>
  <si>
    <t>配合主計總處修訂，修訂定義，原2005-99之未浸藥之紗布、繃帶及敷料、消毒棉花、醫藥用石膏、外科腸線、醫療用黏性膠帶等製造，2760-00之電子血壓計、電子耳溫槍、電子血糖測試機等製造，併入此類。</t>
  </si>
  <si>
    <t>3391-99</t>
  </si>
  <si>
    <t>其他珠寶及金工製品製造</t>
  </si>
  <si>
    <r>
      <t>包括人造珠寶、金屬錶帶、貴金屬</t>
    </r>
    <r>
      <rPr>
        <sz val="12"/>
        <color rgb="FFFF0000"/>
        <rFont val="新細明體"/>
        <family val="1"/>
        <charset val="136"/>
        <scheme val="major"/>
      </rPr>
      <t>餐</t>
    </r>
    <r>
      <rPr>
        <sz val="12"/>
        <color theme="1"/>
        <rFont val="新細明體"/>
        <family val="1"/>
        <charset val="136"/>
        <scheme val="major"/>
      </rPr>
      <t>具、貴金屬獎牌、貴金屬及珠寶之鈕扣等製造。</t>
    </r>
    <phoneticPr fontId="3" type="noConversion"/>
  </si>
  <si>
    <r>
      <t>包括人造珠寶、金屬錶帶、貴金屬</t>
    </r>
    <r>
      <rPr>
        <strike/>
        <sz val="12"/>
        <color rgb="FFFF0000"/>
        <rFont val="新細明體"/>
        <family val="1"/>
        <charset val="136"/>
        <scheme val="major"/>
      </rPr>
      <t>刀</t>
    </r>
    <r>
      <rPr>
        <sz val="12"/>
        <color theme="1"/>
        <rFont val="新細明體"/>
        <family val="1"/>
        <charset val="136"/>
        <scheme val="major"/>
      </rPr>
      <t>具、貴金屬獎牌、貴金屬及珠寶之鈕扣等製造。</t>
    </r>
    <phoneticPr fontId="3" type="noConversion"/>
  </si>
  <si>
    <t>3399-16</t>
  </si>
  <si>
    <t>羽毛製品製造</t>
  </si>
  <si>
    <r>
      <t>包括</t>
    </r>
    <r>
      <rPr>
        <sz val="12"/>
        <color rgb="FFFF0000"/>
        <rFont val="新細明體"/>
        <family val="1"/>
        <charset val="136"/>
        <scheme val="major"/>
      </rPr>
      <t>雞毛撢子、</t>
    </r>
    <r>
      <rPr>
        <sz val="12"/>
        <color theme="1"/>
        <rFont val="新細明體"/>
        <family val="1"/>
        <charset val="136"/>
        <scheme val="major"/>
      </rPr>
      <t>羽毛飾品等製造。</t>
    </r>
    <phoneticPr fontId="3" type="noConversion"/>
  </si>
  <si>
    <t>包括羽毛飾品等製造。</t>
  </si>
  <si>
    <t>3399-99</t>
  </si>
  <si>
    <t>未分類其他工業製品製造</t>
  </si>
  <si>
    <r>
      <t>包括扇子、宮燈、假髮、打火機、</t>
    </r>
    <r>
      <rPr>
        <sz val="12"/>
        <color rgb="FFFF0000"/>
        <rFont val="新細明體"/>
        <family val="1"/>
        <charset val="136"/>
        <scheme val="major"/>
      </rPr>
      <t>原子炭、</t>
    </r>
    <r>
      <rPr>
        <sz val="12"/>
        <color theme="1"/>
        <rFont val="新細明體"/>
        <family val="1"/>
        <charset val="136"/>
        <scheme val="major"/>
      </rPr>
      <t>棺柩、人造聖誕樹、非醫療用手杖、護具、防火衣、產業用安全帶、防毒面具</t>
    </r>
    <r>
      <rPr>
        <sz val="12"/>
        <color rgb="FFFF0000"/>
        <rFont val="新細明體"/>
        <family val="1"/>
        <charset val="136"/>
        <scheme val="major"/>
      </rPr>
      <t>、非食用冰塊</t>
    </r>
    <r>
      <rPr>
        <sz val="12"/>
        <color theme="1"/>
        <rFont val="新細明體"/>
        <family val="1"/>
        <charset val="136"/>
        <scheme val="major"/>
      </rPr>
      <t>等製造。</t>
    </r>
    <phoneticPr fontId="3" type="noConversion"/>
  </si>
  <si>
    <r>
      <t xml:space="preserve">3399-99
</t>
    </r>
    <r>
      <rPr>
        <sz val="12"/>
        <color rgb="FFFF0000"/>
        <rFont val="新細明體"/>
        <family val="1"/>
        <charset val="136"/>
        <scheme val="major"/>
      </rPr>
      <t>3530-11*</t>
    </r>
    <phoneticPr fontId="3" type="noConversion"/>
  </si>
  <si>
    <r>
      <t>包括扇子、宮燈、假髮、打火機、棺柩、人造聖誕樹、非醫療用</t>
    </r>
    <r>
      <rPr>
        <strike/>
        <sz val="12"/>
        <color rgb="FFFF0000"/>
        <rFont val="新細明體"/>
        <family val="1"/>
        <charset val="136"/>
        <scheme val="major"/>
      </rPr>
      <t>複合材質</t>
    </r>
    <r>
      <rPr>
        <sz val="12"/>
        <color theme="1"/>
        <rFont val="新細明體"/>
        <family val="1"/>
        <charset val="136"/>
        <scheme val="major"/>
      </rPr>
      <t>手杖、護具、防火衣、產業用安全帶、防毒面具等製造。</t>
    </r>
    <phoneticPr fontId="3" type="noConversion"/>
  </si>
  <si>
    <t>配合主計總處修訂，修訂定義，原3530-11之非食用冰塊製造，併入此類。</t>
  </si>
  <si>
    <t>3400-16</t>
  </si>
  <si>
    <r>
      <t>金屬加工機械</t>
    </r>
    <r>
      <rPr>
        <sz val="12"/>
        <color rgb="FFFF0000"/>
        <rFont val="新細明體"/>
        <family val="1"/>
        <charset val="136"/>
        <scheme val="major"/>
      </rPr>
      <t>設備</t>
    </r>
    <r>
      <rPr>
        <sz val="12"/>
        <color theme="1"/>
        <rFont val="新細明體"/>
        <family val="1"/>
        <charset val="136"/>
        <scheme val="major"/>
      </rPr>
      <t>維修及安裝</t>
    </r>
    <phoneticPr fontId="3" type="noConversion"/>
  </si>
  <si>
    <r>
      <t>包括冶金機械、金屬切削工具機、金屬加工用機械</t>
    </r>
    <r>
      <rPr>
        <sz val="12"/>
        <color rgb="FFFF0000"/>
        <rFont val="新細明體"/>
        <family val="1"/>
        <charset val="136"/>
        <scheme val="major"/>
      </rPr>
      <t>設備</t>
    </r>
    <r>
      <rPr>
        <sz val="12"/>
        <color theme="1"/>
        <rFont val="新細明體"/>
        <family val="1"/>
        <charset val="136"/>
        <scheme val="major"/>
      </rPr>
      <t>等維修及安裝。</t>
    </r>
    <phoneticPr fontId="3" type="noConversion"/>
  </si>
  <si>
    <t>金屬加工機械維修及安裝</t>
  </si>
  <si>
    <r>
      <t>包括冶金機械、金屬切削工具機、金屬加工用機械等</t>
    </r>
    <r>
      <rPr>
        <strike/>
        <sz val="12"/>
        <color rgb="FFFF0000"/>
        <rFont val="新細明體"/>
        <family val="1"/>
        <charset val="136"/>
        <scheme val="major"/>
      </rPr>
      <t>設備</t>
    </r>
    <r>
      <rPr>
        <sz val="12"/>
        <color theme="1"/>
        <rFont val="新細明體"/>
        <family val="1"/>
        <charset val="136"/>
        <scheme val="major"/>
      </rPr>
      <t>維修及安裝。</t>
    </r>
    <phoneticPr fontId="3" type="noConversion"/>
  </si>
  <si>
    <t>3400-17</t>
  </si>
  <si>
    <t>通用機械設備維修及安裝</t>
  </si>
  <si>
    <r>
      <t>包括原動機、流體傳動設備、泵、壓縮機、活栓及活閥、機械傳動設備、輸送機械設備、事務機械設備、污染防治設備、動力手工具、自動販賣機、</t>
    </r>
    <r>
      <rPr>
        <sz val="12"/>
        <color rgb="FFFF0000"/>
        <rFont val="新細明體"/>
        <family val="1"/>
        <charset val="136"/>
        <scheme val="major"/>
      </rPr>
      <t>商</t>
    </r>
    <r>
      <rPr>
        <sz val="12"/>
        <color theme="1"/>
        <rFont val="新細明體"/>
        <family val="1"/>
        <charset val="136"/>
        <scheme val="major"/>
      </rPr>
      <t>用</t>
    </r>
    <r>
      <rPr>
        <sz val="12"/>
        <color rgb="FFFF0000"/>
        <rFont val="新細明體"/>
        <family val="1"/>
        <charset val="136"/>
        <scheme val="major"/>
      </rPr>
      <t>空調及</t>
    </r>
    <r>
      <rPr>
        <sz val="12"/>
        <color theme="1"/>
        <rFont val="新細明體"/>
        <family val="1"/>
        <charset val="136"/>
        <scheme val="major"/>
      </rPr>
      <t>冷凍冷藏</t>
    </r>
    <r>
      <rPr>
        <sz val="12"/>
        <color rgb="FFFF0000"/>
        <rFont val="新細明體"/>
        <family val="1"/>
        <charset val="136"/>
        <scheme val="major"/>
      </rPr>
      <t>設備</t>
    </r>
    <r>
      <rPr>
        <sz val="12"/>
        <color theme="1"/>
        <rFont val="新細明體"/>
        <family val="1"/>
        <charset val="136"/>
        <scheme val="major"/>
      </rPr>
      <t>等維修及安裝。</t>
    </r>
    <phoneticPr fontId="3" type="noConversion"/>
  </si>
  <si>
    <r>
      <t>包括原動機、流體傳動設備、泵、壓縮機、活栓及活閥、機械傳動設備、輸送機械設備、事務機械設備、污染防治設備、動力手工具、自動販賣機、</t>
    </r>
    <r>
      <rPr>
        <strike/>
        <sz val="12"/>
        <color rgb="FFFF0000"/>
        <rFont val="新細明體"/>
        <family val="1"/>
        <charset val="136"/>
        <scheme val="major"/>
      </rPr>
      <t>產業</t>
    </r>
    <r>
      <rPr>
        <sz val="12"/>
        <color theme="1"/>
        <rFont val="新細明體"/>
        <family val="1"/>
        <charset val="136"/>
        <scheme val="major"/>
      </rPr>
      <t>用冷凍冷藏等</t>
    </r>
    <r>
      <rPr>
        <strike/>
        <sz val="12"/>
        <color rgb="FFFF0000"/>
        <rFont val="新細明體"/>
        <family val="1"/>
        <charset val="136"/>
        <scheme val="major"/>
      </rPr>
      <t>設備</t>
    </r>
    <r>
      <rPr>
        <sz val="12"/>
        <color theme="1"/>
        <rFont val="新細明體"/>
        <family val="1"/>
        <charset val="136"/>
        <scheme val="major"/>
      </rPr>
      <t>維修及安裝。</t>
    </r>
    <phoneticPr fontId="3" type="noConversion"/>
  </si>
  <si>
    <t>3400-99</t>
  </si>
  <si>
    <t>其他產業用機械設備維修及安裝</t>
  </si>
  <si>
    <r>
      <t>包括農用及林用機械、採礦用及營造用機械、食品、飲料及菸草製作用機械、紡織、成衣及皮革生產用機械、木工機械、化工機械、橡膠及塑膠加工用機械、電子及半導體生產用機械、投幣式電動遊戲機、機械</t>
    </r>
    <r>
      <rPr>
        <sz val="12"/>
        <color rgb="FFFF0000"/>
        <rFont val="新細明體"/>
        <family val="1"/>
        <charset val="136"/>
        <scheme val="major"/>
      </rPr>
      <t>式</t>
    </r>
    <r>
      <rPr>
        <sz val="12"/>
        <color theme="1"/>
        <rFont val="新細明體"/>
        <family val="1"/>
        <charset val="136"/>
        <scheme val="major"/>
      </rPr>
      <t>立體停車裝置、光學設備、保齡球道等設備維修及安裝、大規模機械設備拆除服務。</t>
    </r>
    <phoneticPr fontId="3" type="noConversion"/>
  </si>
  <si>
    <t>包括農用及林用機械、採礦用及營造用機械、食品、飲料及菸草製作用機械、紡織、成衣及皮革生產用機械、木工機械、化工機械、橡膠及塑膠加工用機械、電子及半導體生產用機械、投幣式電動遊戲機、機械立體停車裝置、光學設備、保齡球道等設備維修及安裝、大規模機械設備拆除服務。</t>
  </si>
  <si>
    <t>D</t>
  </si>
  <si>
    <t>3520-00</t>
  </si>
  <si>
    <t>氣體燃料供應</t>
  </si>
  <si>
    <r>
      <t>包括以管線供應天然氣、液化石油氣分裝</t>
    </r>
    <r>
      <rPr>
        <sz val="12"/>
        <color rgb="FFFF0000"/>
        <rFont val="新細明體"/>
        <family val="1"/>
        <charset val="136"/>
        <scheme val="major"/>
      </rPr>
      <t>、天然氣接收站</t>
    </r>
    <r>
      <rPr>
        <sz val="12"/>
        <color theme="1"/>
        <rFont val="新細明體"/>
        <family val="1"/>
        <charset val="136"/>
        <scheme val="major"/>
      </rPr>
      <t>等。</t>
    </r>
    <phoneticPr fontId="3" type="noConversion"/>
  </si>
  <si>
    <t>包括以管線供應天然氣、液化石油氣分裝等。</t>
  </si>
  <si>
    <t>3530-11</t>
  </si>
  <si>
    <t>熱能供應</t>
  </si>
  <si>
    <t>包括蒸汽、熱水、冰水、冷暖氣等供應。</t>
  </si>
  <si>
    <r>
      <t>3530-11</t>
    </r>
    <r>
      <rPr>
        <sz val="12"/>
        <color rgb="FFFF0000"/>
        <rFont val="新細明體"/>
        <family val="1"/>
        <charset val="136"/>
        <scheme val="minor"/>
      </rPr>
      <t>*</t>
    </r>
    <phoneticPr fontId="3" type="noConversion"/>
  </si>
  <si>
    <t>配合主計總處修訂，修訂對照分類編號，部分併入3399-99。</t>
  </si>
  <si>
    <t>E</t>
  </si>
  <si>
    <t>3811-15</t>
  </si>
  <si>
    <r>
      <rPr>
        <sz val="12"/>
        <color rgb="FFFF0000"/>
        <rFont val="新細明體"/>
        <family val="1"/>
        <charset val="136"/>
        <scheme val="major"/>
      </rPr>
      <t>非有</t>
    </r>
    <r>
      <rPr>
        <sz val="12"/>
        <color theme="1"/>
        <rFont val="新細明體"/>
        <family val="1"/>
        <charset val="136"/>
        <scheme val="major"/>
      </rPr>
      <t>害廢棄物轉運站之經營</t>
    </r>
    <phoneticPr fontId="3" type="noConversion"/>
  </si>
  <si>
    <r>
      <rPr>
        <strike/>
        <sz val="12"/>
        <color rgb="FFFF0000"/>
        <rFont val="新細明體"/>
        <family val="1"/>
        <charset val="136"/>
        <scheme val="major"/>
      </rPr>
      <t>無</t>
    </r>
    <r>
      <rPr>
        <sz val="12"/>
        <color theme="1"/>
        <rFont val="新細明體"/>
        <family val="1"/>
        <charset val="136"/>
        <scheme val="major"/>
      </rPr>
      <t>害廢棄物轉運站之經營</t>
    </r>
    <phoneticPr fontId="3" type="noConversion"/>
  </si>
  <si>
    <t>3830-11</t>
  </si>
  <si>
    <r>
      <t>廢車船拆解</t>
    </r>
    <r>
      <rPr>
        <sz val="12"/>
        <color rgb="FFFF0000"/>
        <rFont val="新細明體"/>
        <family val="1"/>
        <charset val="136"/>
        <scheme val="major"/>
      </rPr>
      <t>粉碎</t>
    </r>
    <phoneticPr fontId="3" type="noConversion"/>
  </si>
  <si>
    <t>包括車殼粉碎等。</t>
  </si>
  <si>
    <t>廢車船拆解</t>
  </si>
  <si>
    <t>配合主計總處修訂，修訂行業名稱及定義。</t>
  </si>
  <si>
    <t>3830-12</t>
  </si>
  <si>
    <t>廢鋼鐵及廢五金處理</t>
  </si>
  <si>
    <t>包括金屬廢料粉碎等。</t>
    <phoneticPr fontId="3" type="noConversion"/>
  </si>
  <si>
    <t>3830-13</t>
  </si>
  <si>
    <t>廢塑膠及廢輪胎處理</t>
  </si>
  <si>
    <t>包括廢塑膠及廢輪胎之粉碎等。</t>
    <phoneticPr fontId="3" type="noConversion"/>
  </si>
  <si>
    <r>
      <t>包括廢塑膠及廢輪胎之粉碎</t>
    </r>
    <r>
      <rPr>
        <strike/>
        <sz val="12"/>
        <color rgb="FFFF0000"/>
        <rFont val="新細明體"/>
        <family val="1"/>
        <charset val="136"/>
        <scheme val="major"/>
      </rPr>
      <t>、廢塑膠再製粒</t>
    </r>
    <r>
      <rPr>
        <sz val="12"/>
        <color theme="1"/>
        <rFont val="新細明體"/>
        <family val="1"/>
        <charset val="136"/>
        <scheme val="major"/>
      </rPr>
      <t>等。</t>
    </r>
    <phoneticPr fontId="3" type="noConversion"/>
  </si>
  <si>
    <t>考量「廢塑膠再製粒」易與製造業混淆，修訂定義。</t>
  </si>
  <si>
    <t>3830-15</t>
  </si>
  <si>
    <r>
      <t>廢</t>
    </r>
    <r>
      <rPr>
        <sz val="12"/>
        <color rgb="FFFF0000"/>
        <rFont val="新細明體"/>
        <family val="1"/>
        <charset val="136"/>
        <scheme val="major"/>
      </rPr>
      <t>家</t>
    </r>
    <r>
      <rPr>
        <sz val="12"/>
        <color theme="1"/>
        <rFont val="新細明體"/>
        <family val="1"/>
        <charset val="136"/>
        <scheme val="major"/>
      </rPr>
      <t>電及資訊物品</t>
    </r>
    <r>
      <rPr>
        <sz val="12"/>
        <color rgb="FFFF0000"/>
        <rFont val="新細明體"/>
        <family val="1"/>
        <charset val="136"/>
        <scheme val="major"/>
      </rPr>
      <t>拆解粉碎</t>
    </r>
    <phoneticPr fontId="3" type="noConversion"/>
  </si>
  <si>
    <r>
      <t>包括廢電子電器拆解、廢</t>
    </r>
    <r>
      <rPr>
        <sz val="12"/>
        <color rgb="FFFF0000"/>
        <rFont val="新細明體"/>
        <family val="1"/>
        <charset val="136"/>
        <scheme val="major"/>
      </rPr>
      <t>家電（電腦）、</t>
    </r>
    <r>
      <rPr>
        <sz val="12"/>
        <color theme="1"/>
        <rFont val="新細明體"/>
        <family val="1"/>
        <charset val="136"/>
        <scheme val="major"/>
      </rPr>
      <t>電路版、IC零件、螢幕、主機等</t>
    </r>
    <r>
      <rPr>
        <sz val="12"/>
        <color rgb="FFFF0000"/>
        <rFont val="新細明體"/>
        <family val="1"/>
        <charset val="136"/>
        <scheme val="major"/>
      </rPr>
      <t>拆解粉粹</t>
    </r>
    <r>
      <rPr>
        <sz val="12"/>
        <color theme="1"/>
        <rFont val="新細明體"/>
        <family val="1"/>
        <charset val="136"/>
        <scheme val="major"/>
      </rPr>
      <t>。</t>
    </r>
    <phoneticPr fontId="3" type="noConversion"/>
  </si>
  <si>
    <r>
      <t>廢電</t>
    </r>
    <r>
      <rPr>
        <strike/>
        <sz val="12"/>
        <color rgb="FFFF0000"/>
        <rFont val="新細明體"/>
        <family val="1"/>
        <charset val="136"/>
        <scheme val="major"/>
      </rPr>
      <t>器</t>
    </r>
    <r>
      <rPr>
        <sz val="12"/>
        <color theme="1"/>
        <rFont val="新細明體"/>
        <family val="1"/>
        <charset val="136"/>
        <scheme val="major"/>
      </rPr>
      <t>及資訊物品</t>
    </r>
    <r>
      <rPr>
        <strike/>
        <sz val="12"/>
        <color rgb="FFFF0000"/>
        <rFont val="新細明體"/>
        <family val="1"/>
        <charset val="136"/>
        <scheme val="major"/>
      </rPr>
      <t>回收處理</t>
    </r>
    <phoneticPr fontId="3" type="noConversion"/>
  </si>
  <si>
    <r>
      <t>包括廢電子電器拆解、廢電路版、IC零件、螢幕、主機等</t>
    </r>
    <r>
      <rPr>
        <strike/>
        <sz val="12"/>
        <color rgb="FFFF0000"/>
        <rFont val="新細明體"/>
        <family val="1"/>
        <charset val="136"/>
        <scheme val="major"/>
      </rPr>
      <t>回收處理</t>
    </r>
    <r>
      <rPr>
        <sz val="12"/>
        <color theme="1"/>
        <rFont val="新細明體"/>
        <family val="1"/>
        <charset val="136"/>
        <scheme val="major"/>
      </rPr>
      <t>。</t>
    </r>
    <phoneticPr fontId="3" type="noConversion"/>
  </si>
  <si>
    <t>3830-99</t>
  </si>
  <si>
    <t>其他資源回收處理</t>
  </si>
  <si>
    <r>
      <t>包括廢照明光源</t>
    </r>
    <r>
      <rPr>
        <sz val="12"/>
        <color rgb="FFFF0000"/>
        <rFont val="新細明體"/>
        <family val="1"/>
        <charset val="136"/>
        <scheme val="major"/>
      </rPr>
      <t>粉碎及分離</t>
    </r>
    <r>
      <rPr>
        <sz val="12"/>
        <color theme="1"/>
        <rFont val="新細明體"/>
        <family val="1"/>
        <charset val="136"/>
        <scheme val="major"/>
      </rPr>
      <t>、廢乾電池</t>
    </r>
    <r>
      <rPr>
        <sz val="12"/>
        <color rgb="FFFF0000"/>
        <rFont val="新細明體"/>
        <family val="1"/>
        <charset val="136"/>
        <scheme val="major"/>
      </rPr>
      <t>分解</t>
    </r>
    <r>
      <rPr>
        <sz val="12"/>
        <color theme="1"/>
        <rFont val="新細明體"/>
        <family val="1"/>
        <charset val="136"/>
        <scheme val="major"/>
      </rPr>
      <t>、廢機器拆解</t>
    </r>
    <r>
      <rPr>
        <sz val="12"/>
        <color rgb="FFFF0000"/>
        <rFont val="新細明體"/>
        <family val="1"/>
        <charset val="136"/>
        <scheme val="major"/>
      </rPr>
      <t>粉碎、廢鐵廢鋁容器壓縮或粉碎</t>
    </r>
    <r>
      <rPr>
        <sz val="12"/>
        <color theme="1"/>
        <rFont val="新細明體"/>
        <family val="1"/>
        <charset val="136"/>
        <scheme val="major"/>
      </rPr>
      <t>等。</t>
    </r>
    <phoneticPr fontId="3" type="noConversion"/>
  </si>
  <si>
    <r>
      <t>包括廢照明光源、廢乾電池</t>
    </r>
    <r>
      <rPr>
        <strike/>
        <sz val="12"/>
        <color rgb="FFFF0000"/>
        <rFont val="新細明體"/>
        <family val="1"/>
        <charset val="136"/>
        <scheme val="major"/>
      </rPr>
      <t>回收處理</t>
    </r>
    <r>
      <rPr>
        <sz val="12"/>
        <color theme="1"/>
        <rFont val="新細明體"/>
        <family val="1"/>
        <charset val="136"/>
        <scheme val="major"/>
      </rPr>
      <t>、廢機器拆解等。</t>
    </r>
    <phoneticPr fontId="3" type="noConversion"/>
  </si>
  <si>
    <t>3830-16
3830-99</t>
  </si>
  <si>
    <t>3900-99</t>
  </si>
  <si>
    <t>其他污染整治</t>
  </si>
  <si>
    <r>
      <t>包括有毒物質清除</t>
    </r>
    <r>
      <rPr>
        <sz val="12"/>
        <color rgb="FFFF0000"/>
        <rFont val="新細明體"/>
        <family val="1"/>
        <charset val="136"/>
        <scheme val="major"/>
      </rPr>
      <t>、</t>
    </r>
    <r>
      <rPr>
        <sz val="12"/>
        <color theme="1"/>
        <rFont val="新細明體"/>
        <family val="1"/>
        <charset val="136"/>
        <scheme val="major"/>
      </rPr>
      <t>受污染地下水整治、受污染水面消毒及清理、受漏油污染海洋及沿岸清理、油溢清理等。</t>
    </r>
    <phoneticPr fontId="3" type="noConversion"/>
  </si>
  <si>
    <t>包括有毒物質清除受污染地下水整治、受污染水面消毒及清理、受漏油污染海洋及沿岸清理、油溢清理等。</t>
  </si>
  <si>
    <t>3900-12
3900-13
3900-99</t>
  </si>
  <si>
    <t>F</t>
  </si>
  <si>
    <t>4100-12</t>
  </si>
  <si>
    <t>鐵皮屋搭建</t>
    <phoneticPr fontId="3" type="noConversion"/>
  </si>
  <si>
    <r>
      <rPr>
        <strike/>
        <sz val="12"/>
        <color rgb="FFFF0000"/>
        <rFont val="新細明體"/>
        <family val="1"/>
        <charset val="136"/>
        <scheme val="major"/>
      </rPr>
      <t>活動房屋營</t>
    </r>
    <r>
      <rPr>
        <sz val="12"/>
        <color theme="1"/>
        <rFont val="新細明體"/>
        <family val="1"/>
        <charset val="136"/>
        <scheme val="major"/>
      </rPr>
      <t>建</t>
    </r>
    <phoneticPr fontId="3" type="noConversion"/>
  </si>
  <si>
    <t>包括鐵皮屋搭建等。</t>
    <phoneticPr fontId="3" type="noConversion"/>
  </si>
  <si>
    <t xml:space="preserve">為與木質活動房屋製造區隔，修訂行業名稱及刪除定義。
</t>
  </si>
  <si>
    <t>4100-99</t>
  </si>
  <si>
    <t>其他建築工程</t>
  </si>
  <si>
    <r>
      <t>包括工</t>
    </r>
    <r>
      <rPr>
        <sz val="12"/>
        <color rgb="FFFF0000"/>
        <rFont val="新細明體"/>
        <family val="1"/>
        <charset val="136"/>
        <scheme val="major"/>
      </rPr>
      <t>業</t>
    </r>
    <r>
      <rPr>
        <sz val="12"/>
        <color theme="1"/>
        <rFont val="新細明體"/>
        <family val="1"/>
        <charset val="136"/>
        <scheme val="major"/>
      </rPr>
      <t>廠</t>
    </r>
    <r>
      <rPr>
        <sz val="12"/>
        <color rgb="FFFF0000"/>
        <rFont val="新細明體"/>
        <family val="1"/>
        <charset val="136"/>
        <scheme val="major"/>
      </rPr>
      <t>房</t>
    </r>
    <r>
      <rPr>
        <sz val="12"/>
        <color theme="1"/>
        <rFont val="新細明體"/>
        <family val="1"/>
        <charset val="136"/>
        <scheme val="major"/>
      </rPr>
      <t>、旅館、營房、辦公廳舍、醫院及療養院、劇院、倉庫、學校、博物館、室內運動場館、室內娛樂場所、車站、航空站、加油站</t>
    </r>
    <r>
      <rPr>
        <sz val="12"/>
        <color theme="1"/>
        <rFont val="新細明體"/>
        <family val="1"/>
        <charset val="136"/>
        <scheme val="major"/>
      </rPr>
      <t>、寺廟、</t>
    </r>
    <r>
      <rPr>
        <sz val="12"/>
        <color rgb="FFFF0000"/>
        <rFont val="新細明體"/>
        <family val="1"/>
        <charset val="136"/>
        <scheme val="major"/>
      </rPr>
      <t>教堂、清真寺</t>
    </r>
    <r>
      <rPr>
        <sz val="12"/>
        <color theme="1"/>
        <rFont val="新細明體"/>
        <family val="1"/>
        <charset val="136"/>
        <scheme val="major"/>
      </rPr>
      <t>等營建。</t>
    </r>
    <phoneticPr fontId="3" type="noConversion"/>
  </si>
  <si>
    <t>包括工廠、旅館、營房、辦公廳舍、醫院及療養院、劇院、倉庫、學校、博物館、室內運動場館、室內娛樂場所、車站、航空站、加油站、寺廟等營建。</t>
  </si>
  <si>
    <t>4210-00</t>
  </si>
  <si>
    <t>道路工程</t>
  </si>
  <si>
    <t>包括道路開闢及營建、道路保養及修護、路面鋪設工程、地下道、排水箱涵、捷運軌道、人行道等營建。</t>
  </si>
  <si>
    <t>4220-18</t>
  </si>
  <si>
    <t>電力及電信傳送塔營建</t>
  </si>
  <si>
    <t>包括行動通訊基地台等營建。</t>
    <phoneticPr fontId="3" type="noConversion"/>
  </si>
  <si>
    <t>增訂
4290-99*</t>
    <phoneticPr fontId="3" type="noConversion"/>
  </si>
  <si>
    <t>4220-99</t>
  </si>
  <si>
    <t>其他公用事業設施工程</t>
  </si>
  <si>
    <r>
      <t>包括水庫、灌溉系統、自來水淨水廠、抽水站、發電廠、</t>
    </r>
    <r>
      <rPr>
        <sz val="12"/>
        <color rgb="FFFF0000"/>
        <rFont val="新細明體"/>
        <family val="1"/>
        <charset val="136"/>
        <scheme val="major"/>
      </rPr>
      <t>風力發電機組架設工程</t>
    </r>
    <r>
      <rPr>
        <sz val="12"/>
        <color theme="1"/>
        <rFont val="新細明體"/>
        <family val="1"/>
        <charset val="136"/>
        <scheme val="major"/>
      </rPr>
      <t>等營建。</t>
    </r>
    <phoneticPr fontId="3" type="noConversion"/>
  </si>
  <si>
    <t>包括水庫、灌溉系統、自來水淨水廠、抽水站、發電廠等營建。</t>
  </si>
  <si>
    <t>4310-11</t>
  </si>
  <si>
    <t>建築鋼架組立</t>
  </si>
  <si>
    <t>包括鋼構工程等。</t>
    <phoneticPr fontId="3" type="noConversion"/>
  </si>
  <si>
    <r>
      <t xml:space="preserve">4310-11
</t>
    </r>
    <r>
      <rPr>
        <sz val="12"/>
        <color rgb="FFFF0000"/>
        <rFont val="新細明體"/>
        <family val="1"/>
        <charset val="136"/>
        <scheme val="major"/>
      </rPr>
      <t>4310-16</t>
    </r>
    <phoneticPr fontId="3" type="noConversion"/>
  </si>
  <si>
    <t>配合刪除子類4310-16，增列定義，原上述子類，併入此類。</t>
  </si>
  <si>
    <t>4310-14</t>
  </si>
  <si>
    <r>
      <t>檔土支撐及土方</t>
    </r>
    <r>
      <rPr>
        <sz val="12"/>
        <color rgb="FFFF0000"/>
        <rFont val="新細明體"/>
        <family val="1"/>
        <charset val="136"/>
        <scheme val="major"/>
      </rPr>
      <t>挖填</t>
    </r>
    <r>
      <rPr>
        <sz val="12"/>
        <color theme="1"/>
        <rFont val="新細明體"/>
        <family val="1"/>
        <charset val="136"/>
        <scheme val="major"/>
      </rPr>
      <t>工程</t>
    </r>
    <phoneticPr fontId="3" type="noConversion"/>
  </si>
  <si>
    <t>檔土支撐及土方工程</t>
  </si>
  <si>
    <t>4310-16</t>
    <phoneticPr fontId="3" type="noConversion"/>
  </si>
  <si>
    <t>鋼構工程</t>
    <phoneticPr fontId="3" type="noConversion"/>
  </si>
  <si>
    <t>基於互斥原則及避免混淆，刪除子類，併入4310-11。</t>
  </si>
  <si>
    <t>4331-15</t>
  </si>
  <si>
    <r>
      <t>消防警報</t>
    </r>
    <r>
      <rPr>
        <sz val="12"/>
        <color rgb="FFFF0000"/>
        <rFont val="新細明體"/>
        <family val="1"/>
        <charset val="136"/>
        <scheme val="major"/>
      </rPr>
      <t>設備</t>
    </r>
    <r>
      <rPr>
        <sz val="12"/>
        <color theme="1"/>
        <rFont val="新細明體"/>
        <family val="1"/>
        <charset val="136"/>
        <scheme val="major"/>
      </rPr>
      <t>裝修工程</t>
    </r>
    <phoneticPr fontId="3" type="noConversion"/>
  </si>
  <si>
    <t>消防警報系統裝修工程</t>
  </si>
  <si>
    <t>4331-16</t>
  </si>
  <si>
    <r>
      <t>監視</t>
    </r>
    <r>
      <rPr>
        <sz val="12"/>
        <color rgb="FFFF0000"/>
        <rFont val="新細明體"/>
        <family val="1"/>
        <charset val="136"/>
        <scheme val="major"/>
      </rPr>
      <t>設備</t>
    </r>
    <r>
      <rPr>
        <sz val="12"/>
        <color theme="1"/>
        <rFont val="新細明體"/>
        <family val="1"/>
        <charset val="136"/>
        <scheme val="major"/>
      </rPr>
      <t>裝修工程</t>
    </r>
    <phoneticPr fontId="3" type="noConversion"/>
  </si>
  <si>
    <t>監視系統裝修工程</t>
  </si>
  <si>
    <t>4331-99</t>
  </si>
  <si>
    <t>其他機電、電信及電路設備裝修</t>
  </si>
  <si>
    <r>
      <t>包括居家智能控制</t>
    </r>
    <r>
      <rPr>
        <sz val="12"/>
        <color rgb="FFFF0000"/>
        <rFont val="新細明體"/>
        <family val="1"/>
        <charset val="136"/>
        <scheme val="major"/>
      </rPr>
      <t>設備裝修</t>
    </r>
    <r>
      <rPr>
        <sz val="12"/>
        <color theme="1"/>
        <rFont val="新細明體"/>
        <family val="1"/>
        <charset val="136"/>
        <scheme val="major"/>
      </rPr>
      <t>工程、太陽能板安裝工程、機電設備裝修工程</t>
    </r>
    <r>
      <rPr>
        <sz val="12"/>
        <color rgb="FFFF0000"/>
        <rFont val="新細明體"/>
        <family val="1"/>
        <charset val="136"/>
        <scheme val="major"/>
      </rPr>
      <t>、機場跑道照明設備裝修工程</t>
    </r>
    <r>
      <rPr>
        <sz val="12"/>
        <color theme="1"/>
        <rFont val="新細明體"/>
        <family val="1"/>
        <charset val="136"/>
        <scheme val="major"/>
      </rPr>
      <t>等。</t>
    </r>
    <phoneticPr fontId="3" type="noConversion"/>
  </si>
  <si>
    <r>
      <t>包括居家智能控制</t>
    </r>
    <r>
      <rPr>
        <strike/>
        <sz val="12"/>
        <color rgb="FFFF0000"/>
        <rFont val="新細明體"/>
        <family val="1"/>
        <charset val="136"/>
        <scheme val="major"/>
      </rPr>
      <t>系統安裝</t>
    </r>
    <r>
      <rPr>
        <sz val="12"/>
        <color theme="1"/>
        <rFont val="新細明體"/>
        <family val="1"/>
        <charset val="136"/>
        <scheme val="major"/>
      </rPr>
      <t>工程、太陽能板安裝工程、機電設備裝修工程等。</t>
    </r>
    <phoneticPr fontId="3" type="noConversion"/>
  </si>
  <si>
    <t>4332-11</t>
  </si>
  <si>
    <r>
      <t>冷凍、通風、空調系統裝修</t>
    </r>
    <r>
      <rPr>
        <sz val="12"/>
        <color theme="1"/>
        <rFont val="新細明體"/>
        <family val="1"/>
        <charset val="136"/>
        <scheme val="major"/>
      </rPr>
      <t>工程</t>
    </r>
    <phoneticPr fontId="3" type="noConversion"/>
  </si>
  <si>
    <r>
      <t>包括空</t>
    </r>
    <r>
      <rPr>
        <sz val="12"/>
        <color rgb="FFFF0000"/>
        <rFont val="新細明體"/>
        <family val="1"/>
        <charset val="136"/>
        <scheme val="major"/>
      </rPr>
      <t>氣</t>
    </r>
    <r>
      <rPr>
        <sz val="12"/>
        <color theme="1"/>
        <rFont val="新細明體"/>
        <family val="1"/>
        <charset val="136"/>
        <scheme val="major"/>
      </rPr>
      <t>調</t>
    </r>
    <r>
      <rPr>
        <sz val="12"/>
        <color rgb="FFFF0000"/>
        <rFont val="新細明體"/>
        <family val="1"/>
        <charset val="136"/>
        <scheme val="major"/>
      </rPr>
      <t>節</t>
    </r>
    <r>
      <rPr>
        <sz val="12"/>
        <color theme="1"/>
        <rFont val="新細明體"/>
        <family val="1"/>
        <charset val="136"/>
        <scheme val="major"/>
      </rPr>
      <t>、無塵室空調</t>
    </r>
    <r>
      <rPr>
        <sz val="12"/>
        <color rgb="FFFF0000"/>
        <rFont val="新細明體"/>
        <family val="1"/>
        <charset val="136"/>
        <scheme val="major"/>
      </rPr>
      <t>、溫室</t>
    </r>
    <r>
      <rPr>
        <sz val="12"/>
        <color theme="1"/>
        <rFont val="新細明體"/>
        <family val="1"/>
        <charset val="136"/>
        <scheme val="major"/>
      </rPr>
      <t>等系統裝修工程</t>
    </r>
    <r>
      <rPr>
        <sz val="12"/>
        <color rgb="FFFF0000"/>
        <rFont val="新細明體"/>
        <family val="1"/>
        <charset val="136"/>
        <scheme val="major"/>
      </rPr>
      <t>及吸菸室工程等</t>
    </r>
    <r>
      <rPr>
        <sz val="12"/>
        <color theme="1"/>
        <rFont val="新細明體"/>
        <family val="1"/>
        <charset val="136"/>
        <scheme val="major"/>
      </rPr>
      <t>。</t>
    </r>
    <phoneticPr fontId="3" type="noConversion"/>
  </si>
  <si>
    <t>冷凍、通風、空調系統裝修工程</t>
  </si>
  <si>
    <r>
      <t>包括</t>
    </r>
    <r>
      <rPr>
        <strike/>
        <sz val="12"/>
        <color rgb="FFFF0000"/>
        <rFont val="新細明體"/>
        <family val="1"/>
        <charset val="136"/>
        <scheme val="major"/>
      </rPr>
      <t>家用冷氣、系統</t>
    </r>
    <r>
      <rPr>
        <sz val="12"/>
        <color theme="1"/>
        <rFont val="新細明體"/>
        <family val="1"/>
        <charset val="136"/>
        <scheme val="major"/>
      </rPr>
      <t>空調、無塵室空調等系統裝修工程。</t>
    </r>
    <phoneticPr fontId="3" type="noConversion"/>
  </si>
  <si>
    <t>4332-12</t>
  </si>
  <si>
    <t>管道工程</t>
  </si>
  <si>
    <r>
      <t>包括飲用水設備、廚房及衛浴管道、</t>
    </r>
    <r>
      <rPr>
        <sz val="12"/>
        <color rgb="FFFF0000"/>
        <rFont val="新細明體"/>
        <family val="1"/>
        <charset val="136"/>
        <scheme val="major"/>
      </rPr>
      <t>消防水系統管線等裝修工程及</t>
    </r>
    <r>
      <rPr>
        <sz val="12"/>
        <color theme="1"/>
        <rFont val="新細明體"/>
        <family val="1"/>
        <charset val="136"/>
        <scheme val="major"/>
      </rPr>
      <t>結構體內部配管、接管工程等。</t>
    </r>
    <phoneticPr fontId="3" type="noConversion"/>
  </si>
  <si>
    <r>
      <t>包括飲用水設備</t>
    </r>
    <r>
      <rPr>
        <strike/>
        <sz val="12"/>
        <color rgb="FFFF0000"/>
        <rFont val="新細明體"/>
        <family val="1"/>
        <charset val="136"/>
        <scheme val="major"/>
      </rPr>
      <t>裝修</t>
    </r>
    <r>
      <rPr>
        <sz val="12"/>
        <color theme="1"/>
        <rFont val="新細明體"/>
        <family val="1"/>
        <charset val="136"/>
        <scheme val="major"/>
      </rPr>
      <t>、廚房及衛浴管道</t>
    </r>
    <r>
      <rPr>
        <strike/>
        <sz val="12"/>
        <color rgb="FFFF0000"/>
        <rFont val="新細明體"/>
        <family val="1"/>
        <charset val="136"/>
        <scheme val="major"/>
      </rPr>
      <t>裝修</t>
    </r>
    <r>
      <rPr>
        <sz val="12"/>
        <color theme="1"/>
        <rFont val="新細明體"/>
        <family val="1"/>
        <charset val="136"/>
        <scheme val="major"/>
      </rPr>
      <t>、</t>
    </r>
    <r>
      <rPr>
        <strike/>
        <sz val="12"/>
        <color rgb="FFFF0000"/>
        <rFont val="新細明體"/>
        <family val="1"/>
        <charset val="136"/>
        <scheme val="major"/>
      </rPr>
      <t>消防自動噴水系統裝修、</t>
    </r>
    <r>
      <rPr>
        <sz val="12"/>
        <color theme="1"/>
        <rFont val="新細明體"/>
        <family val="1"/>
        <charset val="136"/>
        <scheme val="major"/>
      </rPr>
      <t>結構體內部</t>
    </r>
    <r>
      <rPr>
        <strike/>
        <sz val="12"/>
        <color rgb="FFFF0000"/>
        <rFont val="新細明體"/>
        <family val="1"/>
        <charset val="136"/>
        <scheme val="major"/>
      </rPr>
      <t>各種</t>
    </r>
    <r>
      <rPr>
        <sz val="12"/>
        <color theme="1"/>
        <rFont val="新細明體"/>
        <family val="1"/>
        <charset val="136"/>
        <scheme val="major"/>
      </rPr>
      <t>配管、接管等</t>
    </r>
    <r>
      <rPr>
        <strike/>
        <sz val="12"/>
        <color rgb="FFFF0000"/>
        <rFont val="新細明體"/>
        <family val="1"/>
        <charset val="136"/>
        <scheme val="major"/>
      </rPr>
      <t>工程</t>
    </r>
    <r>
      <rPr>
        <sz val="12"/>
        <color theme="1"/>
        <rFont val="新細明體"/>
        <family val="1"/>
        <charset val="136"/>
        <scheme val="major"/>
      </rPr>
      <t>。</t>
    </r>
    <phoneticPr fontId="3" type="noConversion"/>
  </si>
  <si>
    <t>4340-12</t>
  </si>
  <si>
    <t>油漆粉刷、壁飾（紙）黏貼工程</t>
  </si>
  <si>
    <r>
      <t>包括室內外磁（瓷）磚</t>
    </r>
    <r>
      <rPr>
        <sz val="12"/>
        <color rgb="FFFF0000"/>
        <rFont val="新細明體"/>
        <family val="1"/>
        <charset val="136"/>
        <scheme val="major"/>
      </rPr>
      <t>、地磚</t>
    </r>
    <r>
      <rPr>
        <sz val="12"/>
        <color theme="1"/>
        <rFont val="新細明體"/>
        <family val="1"/>
        <charset val="136"/>
        <scheme val="major"/>
      </rPr>
      <t>黏貼工程等。</t>
    </r>
    <phoneticPr fontId="3" type="noConversion"/>
  </si>
  <si>
    <t>包括室內外磁（瓷）磚黏貼工程等。</t>
  </si>
  <si>
    <t>4390-14</t>
  </si>
  <si>
    <t>起重工程</t>
  </si>
  <si>
    <r>
      <t>包括房屋</t>
    </r>
    <r>
      <rPr>
        <sz val="12"/>
        <color rgb="FFFF0000"/>
        <rFont val="新細明體"/>
        <family val="1"/>
        <charset val="136"/>
        <scheme val="major"/>
      </rPr>
      <t>遷移</t>
    </r>
    <r>
      <rPr>
        <sz val="12"/>
        <color theme="1"/>
        <rFont val="新細明體"/>
        <family val="1"/>
        <charset val="136"/>
        <scheme val="major"/>
      </rPr>
      <t>工程、附操作員之起重吊車設備租賃等。</t>
    </r>
    <phoneticPr fontId="3" type="noConversion"/>
  </si>
  <si>
    <r>
      <t>包括房屋</t>
    </r>
    <r>
      <rPr>
        <strike/>
        <sz val="12"/>
        <color rgb="FFFF0000"/>
        <rFont val="新細明體"/>
        <family val="1"/>
        <charset val="136"/>
        <scheme val="major"/>
      </rPr>
      <t>移遷</t>
    </r>
    <r>
      <rPr>
        <sz val="12"/>
        <color theme="1"/>
        <rFont val="新細明體"/>
        <family val="1"/>
        <charset val="136"/>
        <scheme val="major"/>
      </rPr>
      <t>工程、附操作員之起重吊車設備租賃等。</t>
    </r>
    <phoneticPr fontId="3" type="noConversion"/>
  </si>
  <si>
    <t>4390-14
4390-99*</t>
  </si>
  <si>
    <t>4390-99</t>
  </si>
  <si>
    <t>未分類其他專門營造</t>
  </si>
  <si>
    <r>
      <t>包括屋瓦鋪設、煙囪營建及修理、建物外部之噴洗、噴砂、附操作員之營造挖土機設備租賃、廣告看板</t>
    </r>
    <r>
      <rPr>
        <sz val="12"/>
        <color rgb="FFFF0000"/>
        <rFont val="新細明體"/>
        <family val="1"/>
        <charset val="136"/>
        <scheme val="major"/>
      </rPr>
      <t>安裝</t>
    </r>
    <r>
      <rPr>
        <sz val="12"/>
        <color theme="1"/>
        <rFont val="新細明體"/>
        <family val="1"/>
        <charset val="136"/>
        <scheme val="major"/>
      </rPr>
      <t>工程等。</t>
    </r>
    <phoneticPr fontId="3" type="noConversion"/>
  </si>
  <si>
    <r>
      <t>包括屋瓦鋪設、煙囪營建及修理、建物外部之噴洗、噴砂、附操作員之營造挖土機設備租賃、廣告看板</t>
    </r>
    <r>
      <rPr>
        <strike/>
        <sz val="12"/>
        <color rgb="FFFF0000"/>
        <rFont val="新細明體"/>
        <family val="1"/>
        <charset val="136"/>
        <scheme val="major"/>
      </rPr>
      <t>架設</t>
    </r>
    <r>
      <rPr>
        <sz val="12"/>
        <color theme="1"/>
        <rFont val="新細明體"/>
        <family val="1"/>
        <charset val="136"/>
        <scheme val="major"/>
      </rPr>
      <t>工程等。</t>
    </r>
    <phoneticPr fontId="3" type="noConversion"/>
  </si>
  <si>
    <t>4310-99*
4390-99*</t>
  </si>
  <si>
    <t>G</t>
  </si>
  <si>
    <t>4533-12</t>
  </si>
  <si>
    <t>魚苗批發</t>
  </si>
  <si>
    <r>
      <t>包括貝介苗</t>
    </r>
    <r>
      <rPr>
        <sz val="12"/>
        <color rgb="FFFF0000"/>
        <rFont val="新細明體"/>
        <family val="1"/>
        <scheme val="major"/>
      </rPr>
      <t>等</t>
    </r>
    <r>
      <rPr>
        <sz val="12"/>
        <color theme="1"/>
        <rFont val="新細明體"/>
        <family val="1"/>
        <charset val="136"/>
        <scheme val="major"/>
      </rPr>
      <t>批發。</t>
    </r>
    <phoneticPr fontId="3" type="noConversion"/>
  </si>
  <si>
    <t>包括貝介苗批發。</t>
  </si>
  <si>
    <t>4541-11</t>
  </si>
  <si>
    <t>蔬菜批發</t>
  </si>
  <si>
    <t>包括根、莖、葉菜類等蔬菜批發。</t>
    <phoneticPr fontId="3" type="noConversion"/>
  </si>
  <si>
    <t>4548-12</t>
  </si>
  <si>
    <t>咖啡批發</t>
  </si>
  <si>
    <t>包括咖啡豆（粉）等批發。</t>
    <phoneticPr fontId="3" type="noConversion"/>
  </si>
  <si>
    <t>4549-20</t>
  </si>
  <si>
    <r>
      <t>保健</t>
    </r>
    <r>
      <rPr>
        <sz val="12"/>
        <color rgb="FFFF0000"/>
        <rFont val="新細明體"/>
        <family val="1"/>
        <charset val="136"/>
        <scheme val="major"/>
      </rPr>
      <t>營養</t>
    </r>
    <r>
      <rPr>
        <sz val="12"/>
        <color theme="1"/>
        <rFont val="新細明體"/>
        <family val="1"/>
        <charset val="136"/>
        <scheme val="major"/>
      </rPr>
      <t>食品批發</t>
    </r>
    <phoneticPr fontId="3" type="noConversion"/>
  </si>
  <si>
    <t>包括雞精、蜆精、嬰兒配方食品等批發。</t>
    <phoneticPr fontId="3" type="noConversion"/>
  </si>
  <si>
    <t>保健食品批發</t>
  </si>
  <si>
    <t>4551-13</t>
  </si>
  <si>
    <t>紡織紗批發</t>
  </si>
  <si>
    <t>包括棉紗、毛紗、麻紗、蠶絲紗、人造纖維紗及其混紡紗等批發。</t>
    <phoneticPr fontId="3" type="noConversion"/>
  </si>
  <si>
    <r>
      <t>包括棉紗、毛紗、麻紗、蠶絲紗、人造纖維紗及其混紡紗</t>
    </r>
    <r>
      <rPr>
        <strike/>
        <sz val="12"/>
        <color rgb="FFFF0000"/>
        <rFont val="新細明體"/>
        <family val="1"/>
        <charset val="136"/>
        <scheme val="major"/>
      </rPr>
      <t>品</t>
    </r>
    <r>
      <rPr>
        <sz val="12"/>
        <color theme="1"/>
        <rFont val="新細明體"/>
        <family val="1"/>
        <charset val="136"/>
        <scheme val="major"/>
      </rPr>
      <t>等批發。</t>
    </r>
    <phoneticPr fontId="3" type="noConversion"/>
  </si>
  <si>
    <t>4552-15</t>
  </si>
  <si>
    <t>皮包、手提包（真皮皮包、手提包除外）批發</t>
  </si>
  <si>
    <r>
      <t xml:space="preserve">4552-15
</t>
    </r>
    <r>
      <rPr>
        <sz val="12"/>
        <color rgb="FFFF0000"/>
        <rFont val="新細明體"/>
        <family val="1"/>
        <scheme val="major"/>
      </rPr>
      <t>4559-13*</t>
    </r>
    <phoneticPr fontId="3" type="noConversion"/>
  </si>
  <si>
    <t>配合刪除子類4559-13，修訂對照分類編號，原4559-13之帆布手提包等批發，併入此類。</t>
  </si>
  <si>
    <t>4552-17</t>
  </si>
  <si>
    <t>帽子批發</t>
  </si>
  <si>
    <t>包括草帽等批發。</t>
  </si>
  <si>
    <r>
      <t xml:space="preserve">4552-17
</t>
    </r>
    <r>
      <rPr>
        <sz val="12"/>
        <color rgb="FFFF0000"/>
        <rFont val="新細明體"/>
        <family val="1"/>
        <scheme val="major"/>
      </rPr>
      <t>4559-13*</t>
    </r>
    <phoneticPr fontId="3" type="noConversion"/>
  </si>
  <si>
    <t>配合刪除子類4559-13，修訂對照分類編號，原4559-13之帆布帽等批發，併入此類。</t>
  </si>
  <si>
    <t>4553-12</t>
  </si>
  <si>
    <t>鞋類及其配件（真皮鞋類及其配件除外）批發</t>
  </si>
  <si>
    <r>
      <t xml:space="preserve">4553-12
</t>
    </r>
    <r>
      <rPr>
        <sz val="12"/>
        <color rgb="FFFF0000"/>
        <rFont val="新細明體"/>
        <family val="1"/>
        <scheme val="major"/>
      </rPr>
      <t>4559-13*</t>
    </r>
    <phoneticPr fontId="3" type="noConversion"/>
  </si>
  <si>
    <t>配合刪除子類4559-13，修訂對照分類編號，原4559-13之帆布鞋等批發，併入此類。</t>
  </si>
  <si>
    <t>4559-11</t>
  </si>
  <si>
    <t>行李箱、旅行袋（箱）、背包、公事包、化粧箱批發</t>
  </si>
  <si>
    <r>
      <t xml:space="preserve">4559-11
</t>
    </r>
    <r>
      <rPr>
        <sz val="12"/>
        <color rgb="FFFF0000"/>
        <rFont val="新細明體"/>
        <family val="1"/>
        <scheme val="major"/>
      </rPr>
      <t>4559-13*</t>
    </r>
    <phoneticPr fontId="3" type="noConversion"/>
  </si>
  <si>
    <t>配合刪除子類4559-13，修訂對照分類編號，原4559-13之帆布背包等批發，併入此類。</t>
  </si>
  <si>
    <t>4559-13</t>
  </si>
  <si>
    <t>帆布製品批發</t>
  </si>
  <si>
    <t>考量帆布材質製品多元，應按其主要經濟活動歸類，且109年銷售額占細類比重1%，刪除子類，部分併入4552-15、4552-17、4553-12、4559-11、4559-99。</t>
  </si>
  <si>
    <t>4559-99</t>
  </si>
  <si>
    <t>未分類其他服飾品批發</t>
  </si>
  <si>
    <r>
      <rPr>
        <sz val="12"/>
        <color rgb="FFFF0000"/>
        <rFont val="新細明體"/>
        <family val="1"/>
        <charset val="136"/>
        <scheme val="major"/>
      </rPr>
      <t>4559-13*</t>
    </r>
    <r>
      <rPr>
        <sz val="12"/>
        <color theme="1"/>
        <rFont val="新細明體"/>
        <family val="1"/>
        <charset val="136"/>
        <scheme val="major"/>
      </rPr>
      <t xml:space="preserve">
4559-99</t>
    </r>
    <phoneticPr fontId="3" type="noConversion"/>
  </si>
  <si>
    <t>配合刪除子類4559-13，修訂對照分類編號，原4559-13之其他帆布製品等批發，併入此類。</t>
  </si>
  <si>
    <t>4561-12</t>
  </si>
  <si>
    <r>
      <t>家用照明</t>
    </r>
    <r>
      <rPr>
        <sz val="12"/>
        <color rgb="FFFF0000"/>
        <rFont val="新細明體"/>
        <family val="1"/>
        <charset val="136"/>
        <scheme val="major"/>
      </rPr>
      <t>設備</t>
    </r>
    <r>
      <rPr>
        <sz val="12"/>
        <color theme="1"/>
        <rFont val="新細明體"/>
        <family val="1"/>
        <charset val="136"/>
        <scheme val="major"/>
      </rPr>
      <t>批發</t>
    </r>
    <phoneticPr fontId="3" type="noConversion"/>
  </si>
  <si>
    <r>
      <t>家用照明</t>
    </r>
    <r>
      <rPr>
        <sz val="12"/>
        <color rgb="FFFF0000"/>
        <rFont val="新細明體"/>
        <family val="1"/>
        <charset val="136"/>
        <scheme val="major"/>
      </rPr>
      <t>器材</t>
    </r>
    <r>
      <rPr>
        <sz val="12"/>
        <color theme="1"/>
        <rFont val="新細明體"/>
        <family val="1"/>
        <charset val="136"/>
        <scheme val="major"/>
      </rPr>
      <t>批發</t>
    </r>
    <phoneticPr fontId="3" type="noConversion"/>
  </si>
  <si>
    <t>4561-13</t>
  </si>
  <si>
    <t>家電（視聽設備及家用空調器具除外）批發</t>
  </si>
  <si>
    <t>基於互斥原則及避免混淆，刪除子類，併入4561-99。</t>
  </si>
  <si>
    <t>4561-14</t>
  </si>
  <si>
    <r>
      <t>家用空調</t>
    </r>
    <r>
      <rPr>
        <sz val="12"/>
        <color rgb="FFFF0000"/>
        <rFont val="新細明體"/>
        <family val="1"/>
        <charset val="136"/>
        <scheme val="major"/>
      </rPr>
      <t>設備</t>
    </r>
    <r>
      <rPr>
        <sz val="12"/>
        <color theme="1"/>
        <rFont val="新細明體"/>
        <family val="1"/>
        <charset val="136"/>
        <scheme val="major"/>
      </rPr>
      <t>及其零件批發</t>
    </r>
    <phoneticPr fontId="3" type="noConversion"/>
  </si>
  <si>
    <r>
      <t>家用空調</t>
    </r>
    <r>
      <rPr>
        <strike/>
        <sz val="12"/>
        <color rgb="FFFF0000"/>
        <rFont val="新細明體"/>
        <family val="1"/>
        <charset val="136"/>
        <scheme val="major"/>
      </rPr>
      <t>器</t>
    </r>
    <r>
      <rPr>
        <sz val="12"/>
        <color theme="1"/>
        <rFont val="新細明體"/>
        <family val="1"/>
        <charset val="136"/>
        <scheme val="major"/>
      </rPr>
      <t>及其零件批發</t>
    </r>
    <phoneticPr fontId="3" type="noConversion"/>
  </si>
  <si>
    <t>4561-17</t>
    <phoneticPr fontId="3" type="noConversion"/>
  </si>
  <si>
    <t>家用飲水器具(使用電力者)批發</t>
    <phoneticPr fontId="3" type="noConversion"/>
  </si>
  <si>
    <t>包括使用電力之家用飲水機、濾水器、淨水器及耗材等批發。</t>
    <phoneticPr fontId="3" type="noConversion"/>
  </si>
  <si>
    <t>增訂
4569-19*</t>
    <phoneticPr fontId="3" type="noConversion"/>
  </si>
  <si>
    <t>配合主計總處修訂，增訂子類，原4569-19之使用電力之家用飲水機、家用濾水器、淨水器及其耗材等批發，併入此類。</t>
  </si>
  <si>
    <t>4561-18</t>
    <phoneticPr fontId="3" type="noConversion"/>
  </si>
  <si>
    <t>家用電熱水器批發</t>
  </si>
  <si>
    <t>增訂
4569-20</t>
    <phoneticPr fontId="3" type="noConversion"/>
  </si>
  <si>
    <t>配合主計總處修訂，增訂子類，原4569-20，併入此類。</t>
  </si>
  <si>
    <t>4561-99</t>
  </si>
  <si>
    <t>其他家用電器批發</t>
  </si>
  <si>
    <t>包括家用排油煙機、電動按摩椅、電動牙刷等批發。</t>
    <phoneticPr fontId="3" type="noConversion"/>
  </si>
  <si>
    <r>
      <rPr>
        <sz val="12"/>
        <color rgb="FFFF0000"/>
        <rFont val="新細明體"/>
        <family val="1"/>
        <scheme val="major"/>
      </rPr>
      <t>4561-13</t>
    </r>
    <r>
      <rPr>
        <sz val="12"/>
        <color theme="1"/>
        <rFont val="新細明體"/>
        <family val="1"/>
        <charset val="136"/>
        <scheme val="major"/>
      </rPr>
      <t xml:space="preserve">
4561-99
</t>
    </r>
    <r>
      <rPr>
        <sz val="12"/>
        <color rgb="FFFF0000"/>
        <rFont val="新細明體"/>
        <family val="1"/>
        <charset val="136"/>
        <scheme val="major"/>
      </rPr>
      <t>4569-12*</t>
    </r>
    <phoneticPr fontId="3" type="noConversion"/>
  </si>
  <si>
    <t>為利歸類及配合主計總處修訂，增列定義，原4561-13，併入此類；原4569-12之排油煙機批發，併入此類。</t>
  </si>
  <si>
    <t>4565-11</t>
  </si>
  <si>
    <r>
      <t>鐘錶及</t>
    </r>
    <r>
      <rPr>
        <sz val="12"/>
        <color rgb="FFFF0000"/>
        <rFont val="新細明體"/>
        <family val="1"/>
        <charset val="136"/>
        <scheme val="major"/>
      </rPr>
      <t>其零配件</t>
    </r>
    <r>
      <rPr>
        <sz val="12"/>
        <color theme="1"/>
        <rFont val="新細明體"/>
        <family val="1"/>
        <charset val="136"/>
        <scheme val="major"/>
      </rPr>
      <t>批發</t>
    </r>
    <phoneticPr fontId="3" type="noConversion"/>
  </si>
  <si>
    <t>包括電子錶、智慧型手錶等批發。</t>
  </si>
  <si>
    <r>
      <t>鐘錶及</t>
    </r>
    <r>
      <rPr>
        <strike/>
        <sz val="12"/>
        <color rgb="FFFF0000"/>
        <rFont val="新細明體"/>
        <family val="1"/>
        <charset val="136"/>
        <scheme val="major"/>
      </rPr>
      <t>鐘錶</t>
    </r>
    <r>
      <rPr>
        <sz val="12"/>
        <color theme="1"/>
        <rFont val="新細明體"/>
        <family val="1"/>
        <charset val="136"/>
        <scheme val="major"/>
      </rPr>
      <t>零件批發</t>
    </r>
    <phoneticPr fontId="3" type="noConversion"/>
  </si>
  <si>
    <t>4565-12</t>
  </si>
  <si>
    <t>眼鏡及其零配件批發</t>
  </si>
  <si>
    <r>
      <t>包括眼鏡框</t>
    </r>
    <r>
      <rPr>
        <sz val="12"/>
        <color rgb="FFFF0000"/>
        <rFont val="新細明體"/>
        <family val="1"/>
        <charset val="136"/>
        <scheme val="major"/>
      </rPr>
      <t>等</t>
    </r>
    <r>
      <rPr>
        <sz val="12"/>
        <color theme="1"/>
        <rFont val="新細明體"/>
        <family val="1"/>
        <charset val="136"/>
        <scheme val="major"/>
      </rPr>
      <t>批發。</t>
    </r>
    <phoneticPr fontId="3" type="noConversion"/>
  </si>
  <si>
    <t>包括眼鏡框批發。</t>
  </si>
  <si>
    <t>4565-12
4699-15</t>
  </si>
  <si>
    <t>統一體例，酌修定義。</t>
  </si>
  <si>
    <t>4566-11</t>
  </si>
  <si>
    <t>金（銀）飾批發</t>
  </si>
  <si>
    <r>
      <t>包括黃金、白金、白銀等貴金屬製飾品批發</t>
    </r>
    <r>
      <rPr>
        <sz val="12"/>
        <color rgb="FFFF0000"/>
        <rFont val="新細明體"/>
        <family val="1"/>
        <scheme val="major"/>
      </rPr>
      <t>；</t>
    </r>
    <r>
      <rPr>
        <sz val="12"/>
        <color theme="1"/>
        <rFont val="新細明體"/>
        <family val="1"/>
        <charset val="136"/>
        <scheme val="major"/>
      </rPr>
      <t>亦包括金、銀牌批發。</t>
    </r>
    <phoneticPr fontId="3" type="noConversion"/>
  </si>
  <si>
    <r>
      <t>包括黃金、白金、白銀等貴金屬製飾品批發</t>
    </r>
    <r>
      <rPr>
        <strike/>
        <sz val="12"/>
        <color rgb="FFFF0000"/>
        <rFont val="新細明體"/>
        <family val="1"/>
        <charset val="136"/>
        <scheme val="major"/>
      </rPr>
      <t>。</t>
    </r>
    <r>
      <rPr>
        <sz val="12"/>
        <color theme="1"/>
        <rFont val="新細明體"/>
        <family val="1"/>
        <charset val="136"/>
        <scheme val="major"/>
      </rPr>
      <t>亦包括金、銀牌批發。</t>
    </r>
    <phoneticPr fontId="3" type="noConversion"/>
  </si>
  <si>
    <t>4566-13</t>
  </si>
  <si>
    <t>金（銀）條、金（銀）塊、金（銀）錠及金（銀）幣批發</t>
  </si>
  <si>
    <r>
      <t>包括黃金、白金、白銀等貴金屬條、塊、錠批發</t>
    </r>
    <r>
      <rPr>
        <sz val="12"/>
        <color rgb="FFFF0000"/>
        <rFont val="新細明體"/>
        <family val="1"/>
        <scheme val="major"/>
      </rPr>
      <t>；</t>
    </r>
    <r>
      <rPr>
        <sz val="12"/>
        <color theme="1"/>
        <rFont val="新細明體"/>
        <family val="1"/>
        <charset val="136"/>
        <scheme val="major"/>
      </rPr>
      <t>亦包括金、白金、銀貴金屬錢幣批發。</t>
    </r>
    <phoneticPr fontId="3" type="noConversion"/>
  </si>
  <si>
    <r>
      <t>包括黃金、白金、白銀等貴金屬條、塊、錠批發</t>
    </r>
    <r>
      <rPr>
        <strike/>
        <sz val="12"/>
        <color rgb="FFFF0000"/>
        <rFont val="新細明體"/>
        <family val="1"/>
        <charset val="136"/>
        <scheme val="major"/>
      </rPr>
      <t>。</t>
    </r>
    <r>
      <rPr>
        <sz val="12"/>
        <color theme="1"/>
        <rFont val="新細明體"/>
        <family val="1"/>
        <charset val="136"/>
        <scheme val="major"/>
      </rPr>
      <t>亦包括金、白金、銀貴金屬錢幣批發。</t>
    </r>
    <phoneticPr fontId="3" type="noConversion"/>
  </si>
  <si>
    <t>4567-11</t>
  </si>
  <si>
    <t>牙膏、潔牙粉批發</t>
  </si>
  <si>
    <t>配合主計總處修訂，刪除子類，併入4572-15。</t>
  </si>
  <si>
    <t>4567-99</t>
  </si>
  <si>
    <t>其他清潔用品批發</t>
  </si>
  <si>
    <t>包括洗碗精、洗衣粉、洗衣皂、皂絲、去污劑、冷洗精、合成洗滌劑、亮光劑、衣物柔軟精等批發。</t>
  </si>
  <si>
    <t>統一體例，刪除子類，併入4567-00。</t>
  </si>
  <si>
    <t>4567-00</t>
    <phoneticPr fontId="3" type="noConversion"/>
  </si>
  <si>
    <t>增訂
4567-99</t>
    <phoneticPr fontId="3" type="noConversion"/>
  </si>
  <si>
    <t>統一體例，增訂子類，原4567-99，併入此類。</t>
  </si>
  <si>
    <t>4569-12</t>
  </si>
  <si>
    <t>家用瓦斯器具批發</t>
  </si>
  <si>
    <t>包括瓦斯爐、瓦斯熱水器等批發。</t>
    <phoneticPr fontId="3" type="noConversion"/>
  </si>
  <si>
    <r>
      <t>包括瓦斯爐、瓦斯熱水器</t>
    </r>
    <r>
      <rPr>
        <strike/>
        <sz val="12"/>
        <color rgb="FFFF0000"/>
        <rFont val="新細明體"/>
        <family val="1"/>
        <charset val="136"/>
        <scheme val="major"/>
      </rPr>
      <t>、排油煙機</t>
    </r>
    <r>
      <rPr>
        <sz val="12"/>
        <color theme="1"/>
        <rFont val="新細明體"/>
        <family val="1"/>
        <charset val="136"/>
        <scheme val="major"/>
      </rPr>
      <t>等批發。</t>
    </r>
    <phoneticPr fontId="3" type="noConversion"/>
  </si>
  <si>
    <t>配合主計總處修訂，修訂定義，將排油煙機批發併入4561-99。</t>
  </si>
  <si>
    <t>4569-19</t>
  </si>
  <si>
    <t>家用飲水器具批發</t>
  </si>
  <si>
    <t>包括家用飲水機、濾水器、淨水器及耗材等批發。</t>
  </si>
  <si>
    <t>增訂
4569-99*</t>
    <phoneticPr fontId="3" type="noConversion"/>
  </si>
  <si>
    <t>配合主計總處修訂，刪除子類，將使用電力之家用飲水機、家用濾水器、淨水器及其耗材等批發，併入4561-17，餘併入4569-99。</t>
  </si>
  <si>
    <t>4569-20</t>
  </si>
  <si>
    <t>配合主計總處修訂，刪除子類，併入4561-18。</t>
  </si>
  <si>
    <t>4569-99</t>
  </si>
  <si>
    <t>未分類其他家用器具及用品批發</t>
  </si>
  <si>
    <t>包括塑膠袋、鞭炮、一般爆竹煙火、家用殺蟲劑、家用五金等批發。</t>
  </si>
  <si>
    <r>
      <rPr>
        <sz val="12"/>
        <color rgb="FFFF0000"/>
        <rFont val="新細明體"/>
        <family val="1"/>
        <charset val="136"/>
        <scheme val="major"/>
      </rPr>
      <t>4569-19*</t>
    </r>
    <r>
      <rPr>
        <sz val="12"/>
        <color theme="1"/>
        <rFont val="新細明體"/>
        <family val="1"/>
        <charset val="136"/>
        <scheme val="major"/>
      </rPr>
      <t xml:space="preserve">
4569-99
</t>
    </r>
    <phoneticPr fontId="3" type="noConversion"/>
  </si>
  <si>
    <t>4569-99*</t>
  </si>
  <si>
    <t>配合刪除子類4569-19，修訂對照分類編號，原4569-19之非使用電力家用飲水機、濾水器、淨水器及耗材等批發，併入此類。</t>
  </si>
  <si>
    <t>4572-15</t>
    <phoneticPr fontId="3" type="noConversion"/>
  </si>
  <si>
    <t>非藥用牙膏、潔牙粉批發</t>
    <phoneticPr fontId="3" type="noConversion"/>
  </si>
  <si>
    <t>增訂
4567-11</t>
    <phoneticPr fontId="3" type="noConversion"/>
  </si>
  <si>
    <t>配合主計總處修訂，增訂子類，原4567-11，併入此類。</t>
  </si>
  <si>
    <t>4582-11</t>
  </si>
  <si>
    <r>
      <rPr>
        <sz val="12"/>
        <color rgb="FFFF0000"/>
        <rFont val="新細明體"/>
        <family val="1"/>
        <charset val="136"/>
        <scheme val="major"/>
      </rPr>
      <t>非電動</t>
    </r>
    <r>
      <rPr>
        <sz val="12"/>
        <color theme="1"/>
        <rFont val="新細明體"/>
        <family val="1"/>
        <charset val="136"/>
        <scheme val="major"/>
      </rPr>
      <t>自行車及</t>
    </r>
    <r>
      <rPr>
        <sz val="12"/>
        <color rgb="FFFF0000"/>
        <rFont val="新細明體"/>
        <family val="1"/>
        <charset val="136"/>
        <scheme val="major"/>
      </rPr>
      <t>非電動</t>
    </r>
    <r>
      <rPr>
        <sz val="12"/>
        <rFont val="新細明體"/>
        <family val="1"/>
        <charset val="136"/>
        <scheme val="major"/>
      </rPr>
      <t>自行車</t>
    </r>
    <r>
      <rPr>
        <sz val="12"/>
        <color theme="1"/>
        <rFont val="新細明體"/>
        <family val="1"/>
        <charset val="136"/>
        <scheme val="major"/>
      </rPr>
      <t>零件批發</t>
    </r>
    <phoneticPr fontId="3" type="noConversion"/>
  </si>
  <si>
    <r>
      <t>自行車及</t>
    </r>
    <r>
      <rPr>
        <sz val="12"/>
        <rFont val="新細明體"/>
        <family val="1"/>
        <charset val="136"/>
        <scheme val="major"/>
      </rPr>
      <t>自行車</t>
    </r>
    <r>
      <rPr>
        <sz val="12"/>
        <color theme="1"/>
        <rFont val="新細明體"/>
        <family val="1"/>
        <charset val="136"/>
        <scheme val="major"/>
      </rPr>
      <t>零件批發</t>
    </r>
    <phoneticPr fontId="3" type="noConversion"/>
  </si>
  <si>
    <t>4583-99</t>
  </si>
  <si>
    <t>其他玩具及娛樂用品批發</t>
  </si>
  <si>
    <r>
      <t>包括棋類用品</t>
    </r>
    <r>
      <rPr>
        <sz val="12"/>
        <color rgb="FFFF0000"/>
        <rFont val="新細明體"/>
        <family val="1"/>
        <charset val="136"/>
        <scheme val="major"/>
      </rPr>
      <t>、騎乘玩具車(滑板車、滑步車、平衡車等)</t>
    </r>
    <r>
      <rPr>
        <sz val="12"/>
        <color theme="1"/>
        <rFont val="新細明體"/>
        <family val="1"/>
        <charset val="136"/>
        <scheme val="major"/>
      </rPr>
      <t>等批發。</t>
    </r>
    <phoneticPr fontId="3" type="noConversion"/>
  </si>
  <si>
    <t>包括棋類用品等批發。</t>
  </si>
  <si>
    <t>4614-00</t>
  </si>
  <si>
    <t>漆料及塗料批發</t>
  </si>
  <si>
    <r>
      <t>包括光油</t>
    </r>
    <r>
      <rPr>
        <sz val="12"/>
        <color rgb="FFFF0000"/>
        <rFont val="新細明體"/>
        <family val="1"/>
        <charset val="136"/>
        <scheme val="major"/>
      </rPr>
      <t>等</t>
    </r>
    <r>
      <rPr>
        <sz val="12"/>
        <color theme="1"/>
        <rFont val="新細明體"/>
        <family val="1"/>
        <charset val="136"/>
        <scheme val="major"/>
      </rPr>
      <t>批發。</t>
    </r>
    <phoneticPr fontId="3" type="noConversion"/>
  </si>
  <si>
    <t>4614-00</t>
    <phoneticPr fontId="3" type="noConversion"/>
  </si>
  <si>
    <t>包括光油批發。</t>
  </si>
  <si>
    <t>4614-11
4614-12</t>
  </si>
  <si>
    <t>4615-17</t>
  </si>
  <si>
    <t>金屬手工具批發</t>
  </si>
  <si>
    <r>
      <t>包括板手、鉗子、螺絲起子、刀、鋸</t>
    </r>
    <r>
      <rPr>
        <sz val="12"/>
        <color rgb="FFFF0000"/>
        <rFont val="新細明體"/>
        <family val="1"/>
        <charset val="136"/>
        <scheme val="major"/>
      </rPr>
      <t>刀</t>
    </r>
    <r>
      <rPr>
        <sz val="12"/>
        <color theme="1"/>
        <rFont val="新細明體"/>
        <family val="1"/>
        <charset val="136"/>
        <scheme val="major"/>
      </rPr>
      <t>、鑽類、鉋刀、鐵鎚、耙、鋤、鎖具及鑰匙等批發。</t>
    </r>
    <phoneticPr fontId="3" type="noConversion"/>
  </si>
  <si>
    <r>
      <t>包括板手、鉗子、螺絲起子、刀、鋸</t>
    </r>
    <r>
      <rPr>
        <strike/>
        <sz val="12"/>
        <color rgb="FFFF0000"/>
        <rFont val="新細明體"/>
        <family val="1"/>
        <charset val="136"/>
        <scheme val="major"/>
      </rPr>
      <t>類</t>
    </r>
    <r>
      <rPr>
        <sz val="12"/>
        <color theme="1"/>
        <rFont val="新細明體"/>
        <family val="1"/>
        <charset val="136"/>
        <scheme val="major"/>
      </rPr>
      <t>、鑽類、鉋刀、鐵鎚、耙、鋤、鎖具及鑰匙等批發。</t>
    </r>
    <phoneticPr fontId="3" type="noConversion"/>
  </si>
  <si>
    <t>配合主計總處製造業修訂，修訂定義。</t>
  </si>
  <si>
    <t>4631-16</t>
  </si>
  <si>
    <t>航空燃油、燃料油批發</t>
  </si>
  <si>
    <t>考量109年營利事業家數統計7家且銷售額占細類比重0%，刪除子類，併入4631-99。</t>
  </si>
  <si>
    <t>4631-99</t>
    <phoneticPr fontId="3" type="noConversion"/>
  </si>
  <si>
    <t>其他液體、氣體燃料及相關產品批發</t>
    <phoneticPr fontId="3" type="noConversion"/>
  </si>
  <si>
    <t>包括航空燃油、燃料油、瀝青等批發。</t>
    <phoneticPr fontId="3" type="noConversion"/>
  </si>
  <si>
    <t>增訂
4631-16</t>
    <phoneticPr fontId="3" type="noConversion"/>
  </si>
  <si>
    <t>基於周延原則及配合主計總處修訂，增訂子類，原4631-16，併入此類。</t>
  </si>
  <si>
    <t>4642-14</t>
  </si>
  <si>
    <t>手機及手機週邊零配件批發</t>
  </si>
  <si>
    <r>
      <t>包括手機電池、充電器、充電線、傳輸線、行動電源、記憶卡、保護貼、</t>
    </r>
    <r>
      <rPr>
        <sz val="12"/>
        <color rgb="FFFF0000"/>
        <rFont val="新細明體"/>
        <family val="1"/>
        <scheme val="major"/>
      </rPr>
      <t>保護殼</t>
    </r>
    <r>
      <rPr>
        <sz val="12"/>
        <color theme="1"/>
        <rFont val="新細明體"/>
        <family val="1"/>
        <charset val="136"/>
        <scheme val="major"/>
      </rPr>
      <t>、耳機、自拍器等手機零配件批發。</t>
    </r>
    <phoneticPr fontId="3" type="noConversion"/>
  </si>
  <si>
    <r>
      <t>包括手機電池、充電器、充電線、傳輸線、行動電源、記憶卡、保護貼、</t>
    </r>
    <r>
      <rPr>
        <strike/>
        <sz val="12"/>
        <color rgb="FFFF0000"/>
        <rFont val="新細明體"/>
        <family val="1"/>
        <scheme val="major"/>
      </rPr>
      <t>皮套</t>
    </r>
    <r>
      <rPr>
        <sz val="12"/>
        <rFont val="新細明體"/>
        <family val="1"/>
        <charset val="136"/>
        <scheme val="major"/>
      </rPr>
      <t>、</t>
    </r>
    <r>
      <rPr>
        <sz val="12"/>
        <color theme="1"/>
        <rFont val="新細明體"/>
        <family val="1"/>
        <charset val="136"/>
        <scheme val="major"/>
      </rPr>
      <t>耳機、自拍器等手機零配件批發。</t>
    </r>
    <phoneticPr fontId="3" type="noConversion"/>
  </si>
  <si>
    <t>4643-17</t>
  </si>
  <si>
    <t>農業及園藝機械批發</t>
  </si>
  <si>
    <t>包括漁撈設備、林用機械、畜牧用機械等批發。</t>
    <phoneticPr fontId="3" type="noConversion"/>
  </si>
  <si>
    <t>為利歸類及配合主計總處修訂，增列定義。</t>
  </si>
  <si>
    <t>4643-21</t>
  </si>
  <si>
    <t>製冰機械批發</t>
  </si>
  <si>
    <t>考量109年營利事業家數統計17家且銷售額占細類比重1%，刪除子類，併入4643-99。</t>
  </si>
  <si>
    <t>4643-99</t>
    <phoneticPr fontId="3" type="noConversion"/>
  </si>
  <si>
    <t>其他農用及工業用機械設備批發</t>
    <phoneticPr fontId="3" type="noConversion"/>
  </si>
  <si>
    <t>包括製冰機械等批發。</t>
    <phoneticPr fontId="3" type="noConversion"/>
  </si>
  <si>
    <t>增訂
4643-21</t>
    <phoneticPr fontId="3" type="noConversion"/>
  </si>
  <si>
    <t>基於周延原則，增訂子類，原4643-21，併入此類。</t>
  </si>
  <si>
    <t>4649-11</t>
  </si>
  <si>
    <t>運輸工具（機車、汽車除外）批發</t>
  </si>
  <si>
    <t>包括飛機、火車、船艇、輪椅等批發。</t>
    <phoneticPr fontId="3" type="noConversion"/>
  </si>
  <si>
    <t>4649-11*</t>
    <phoneticPr fontId="3" type="noConversion"/>
  </si>
  <si>
    <r>
      <t>包括飛機、火車、船艇</t>
    </r>
    <r>
      <rPr>
        <strike/>
        <sz val="12"/>
        <color rgb="FFFF0000"/>
        <rFont val="新細明體"/>
        <family val="1"/>
        <charset val="136"/>
        <scheme val="major"/>
      </rPr>
      <t>、嬰兒車</t>
    </r>
    <r>
      <rPr>
        <sz val="12"/>
        <color theme="1"/>
        <rFont val="新細明體"/>
        <family val="1"/>
        <charset val="136"/>
        <scheme val="major"/>
      </rPr>
      <t>、輪椅等批發。</t>
    </r>
    <phoneticPr fontId="3" type="noConversion"/>
  </si>
  <si>
    <t>配合主計總處修訂，修訂定義，將嬰兒車批發併入4699-99。</t>
  </si>
  <si>
    <t>4649-99</t>
  </si>
  <si>
    <t>未分類其他機械器具批發</t>
  </si>
  <si>
    <r>
      <t>包括自動販賣機、產業用攝影器材及相片沖印設備、洗車設備、遊樂園機械設備、非車用蓄電池、</t>
    </r>
    <r>
      <rPr>
        <sz val="12"/>
        <color rgb="FFFF0000"/>
        <rFont val="新細明體"/>
        <family val="1"/>
        <scheme val="major"/>
      </rPr>
      <t>助聽器、血壓計</t>
    </r>
    <r>
      <rPr>
        <sz val="12"/>
        <color theme="1"/>
        <rFont val="新細明體"/>
        <family val="1"/>
        <charset val="136"/>
        <scheme val="major"/>
      </rPr>
      <t>等批發。</t>
    </r>
    <phoneticPr fontId="3" type="noConversion"/>
  </si>
  <si>
    <t>包括自動販賣機、產業用攝影器材及相片沖印設備、洗車設備、遊樂園機械設備、非車用蓄電池等批發。</t>
  </si>
  <si>
    <t>4652-11</t>
  </si>
  <si>
    <t>全新機車批發</t>
  </si>
  <si>
    <r>
      <t>包括全新電動機車</t>
    </r>
    <r>
      <rPr>
        <sz val="12"/>
        <color rgb="FFFF0000"/>
        <rFont val="新細明體"/>
        <family val="1"/>
        <scheme val="major"/>
      </rPr>
      <t>、電動自行車、電動輔助自行車</t>
    </r>
    <r>
      <rPr>
        <sz val="12"/>
        <color theme="1"/>
        <rFont val="新細明體"/>
        <family val="1"/>
        <charset val="136"/>
        <scheme val="major"/>
      </rPr>
      <t>等批發。</t>
    </r>
    <phoneticPr fontId="3" type="noConversion"/>
  </si>
  <si>
    <t>包括全新電動機車等批發。</t>
  </si>
  <si>
    <t>4652-12</t>
  </si>
  <si>
    <t>中古機車批發</t>
  </si>
  <si>
    <r>
      <t>包括中古電動機車</t>
    </r>
    <r>
      <rPr>
        <sz val="12"/>
        <color rgb="FFFF0000"/>
        <rFont val="新細明體"/>
        <family val="1"/>
        <scheme val="major"/>
      </rPr>
      <t>、電動自行車、電動輔助自行車</t>
    </r>
    <r>
      <rPr>
        <sz val="12"/>
        <color theme="1"/>
        <rFont val="新細明體"/>
        <family val="1"/>
        <charset val="136"/>
        <scheme val="major"/>
      </rPr>
      <t>等批發。</t>
    </r>
    <phoneticPr fontId="3" type="noConversion"/>
  </si>
  <si>
    <t>包括中古電動機車等批發。</t>
  </si>
  <si>
    <t>4653-11</t>
  </si>
  <si>
    <t>汽車零件、汽車百貨批發</t>
  </si>
  <si>
    <r>
      <t>包括汽車用電池、</t>
    </r>
    <r>
      <rPr>
        <sz val="12"/>
        <color rgb="FFFF0000"/>
        <rFont val="新細明體"/>
        <family val="1"/>
        <scheme val="major"/>
      </rPr>
      <t>具衛星導航系統(GPS)之行車紀錄器</t>
    </r>
    <r>
      <rPr>
        <sz val="12"/>
        <color theme="1"/>
        <rFont val="新細明體"/>
        <family val="1"/>
        <charset val="136"/>
        <scheme val="major"/>
      </rPr>
      <t>等批發。</t>
    </r>
    <phoneticPr fontId="3" type="noConversion"/>
  </si>
  <si>
    <t>包括汽車用電池等批發。</t>
  </si>
  <si>
    <t>4653-14</t>
  </si>
  <si>
    <t>機車零件、機車百貨批發</t>
  </si>
  <si>
    <t>包括機車安全帽、機車用電池等批發。</t>
    <phoneticPr fontId="3" type="noConversion"/>
  </si>
  <si>
    <r>
      <t>包括機車</t>
    </r>
    <r>
      <rPr>
        <strike/>
        <sz val="12"/>
        <color rgb="FFFF0000"/>
        <rFont val="新細明體"/>
        <family val="1"/>
        <charset val="136"/>
        <scheme val="major"/>
      </rPr>
      <t>用</t>
    </r>
    <r>
      <rPr>
        <sz val="12"/>
        <color theme="1"/>
        <rFont val="新細明體"/>
        <family val="1"/>
        <charset val="136"/>
        <scheme val="major"/>
      </rPr>
      <t>安全帽、機車用電池等批發。</t>
    </r>
    <phoneticPr fontId="3" type="noConversion"/>
  </si>
  <si>
    <t>4699-14</t>
  </si>
  <si>
    <t>紙盒、紙袋批發</t>
  </si>
  <si>
    <r>
      <t>包括紙箱</t>
    </r>
    <r>
      <rPr>
        <sz val="12"/>
        <color rgb="FFFF0000"/>
        <rFont val="新細明體"/>
        <family val="1"/>
        <charset val="136"/>
        <scheme val="major"/>
      </rPr>
      <t>等</t>
    </r>
    <r>
      <rPr>
        <sz val="12"/>
        <color theme="1"/>
        <rFont val="新細明體"/>
        <family val="1"/>
        <charset val="136"/>
        <scheme val="major"/>
      </rPr>
      <t>批發。</t>
    </r>
    <phoneticPr fontId="3" type="noConversion"/>
  </si>
  <si>
    <r>
      <t>包括紙箱批發</t>
    </r>
    <r>
      <rPr>
        <strike/>
        <sz val="12"/>
        <color rgb="FFFF0000"/>
        <rFont val="新細明體"/>
        <family val="1"/>
        <charset val="136"/>
        <scheme val="major"/>
      </rPr>
      <t>等</t>
    </r>
    <r>
      <rPr>
        <sz val="12"/>
        <color theme="1"/>
        <rFont val="新細明體"/>
        <family val="1"/>
        <charset val="136"/>
        <scheme val="major"/>
      </rPr>
      <t>。</t>
    </r>
    <phoneticPr fontId="3" type="noConversion"/>
  </si>
  <si>
    <t>4699-17</t>
  </si>
  <si>
    <t>手工藝品批發</t>
  </si>
  <si>
    <r>
      <t>包括人造花</t>
    </r>
    <r>
      <rPr>
        <sz val="12"/>
        <color rgb="FFFF0000"/>
        <rFont val="新細明體"/>
        <family val="1"/>
        <charset val="136"/>
        <scheme val="major"/>
      </rPr>
      <t>等</t>
    </r>
    <r>
      <rPr>
        <sz val="12"/>
        <color theme="1"/>
        <rFont val="新細明體"/>
        <family val="1"/>
        <charset val="136"/>
        <scheme val="major"/>
      </rPr>
      <t>批發。</t>
    </r>
    <phoneticPr fontId="3" type="noConversion"/>
  </si>
  <si>
    <t>包括人造花批發。</t>
  </si>
  <si>
    <t>4699-99</t>
  </si>
  <si>
    <t>其他未分類專賣批發</t>
  </si>
  <si>
    <r>
      <t>包括紀念品、藝術品、基本金屬、印章、</t>
    </r>
    <r>
      <rPr>
        <sz val="12"/>
        <color rgb="FFFF0000"/>
        <rFont val="新細明體"/>
        <family val="1"/>
        <charset val="136"/>
        <scheme val="major"/>
      </rPr>
      <t>嬰兒車</t>
    </r>
    <r>
      <rPr>
        <sz val="12"/>
        <color theme="1"/>
        <rFont val="新細明體"/>
        <family val="1"/>
        <charset val="136"/>
        <scheme val="major"/>
      </rPr>
      <t>等批發。</t>
    </r>
    <phoneticPr fontId="3" type="noConversion"/>
  </si>
  <si>
    <r>
      <rPr>
        <sz val="12"/>
        <color rgb="FFFF0000"/>
        <rFont val="新細明體"/>
        <family val="1"/>
        <charset val="136"/>
        <scheme val="major"/>
      </rPr>
      <t>4649-11*</t>
    </r>
    <r>
      <rPr>
        <sz val="12"/>
        <color theme="1"/>
        <rFont val="新細明體"/>
        <family val="1"/>
        <charset val="136"/>
        <scheme val="major"/>
      </rPr>
      <t xml:space="preserve">
4699-99</t>
    </r>
    <phoneticPr fontId="3" type="noConversion"/>
  </si>
  <si>
    <t>包括紀念品、藝術品、基本金屬、印章等批發。</t>
  </si>
  <si>
    <t>4699-20*
4699-99</t>
  </si>
  <si>
    <t>配合主計總處修訂，修訂定義，原4649-11之嬰兒車批發，併入此類。</t>
  </si>
  <si>
    <t>4721-11</t>
  </si>
  <si>
    <t>蔬菜零售</t>
  </si>
  <si>
    <t>包括根、莖、葉菜類等蔬菜零售。</t>
    <phoneticPr fontId="3" type="noConversion"/>
  </si>
  <si>
    <t>4729-13</t>
  </si>
  <si>
    <t>菸酒零售</t>
  </si>
  <si>
    <r>
      <t>包括雪茄</t>
    </r>
    <r>
      <rPr>
        <sz val="12"/>
        <color rgb="FFFF0000"/>
        <rFont val="新細明體"/>
        <family val="1"/>
        <charset val="136"/>
        <scheme val="major"/>
      </rPr>
      <t>等</t>
    </r>
    <r>
      <rPr>
        <sz val="12"/>
        <color theme="1"/>
        <rFont val="新細明體"/>
        <family val="1"/>
        <charset val="136"/>
        <scheme val="major"/>
      </rPr>
      <t>零售。</t>
    </r>
    <phoneticPr fontId="3" type="noConversion"/>
  </si>
  <si>
    <t>包括雪茄零售。</t>
  </si>
  <si>
    <t>4729-18</t>
  </si>
  <si>
    <t>咖啡零售</t>
  </si>
  <si>
    <t>包括咖啡豆（粉）等零售。</t>
    <phoneticPr fontId="3" type="noConversion"/>
  </si>
  <si>
    <t>4729-25</t>
  </si>
  <si>
    <t>豆類、麥類及其他雜糧零售</t>
  </si>
  <si>
    <r>
      <t>包括高梁、花生、玉米等零售</t>
    </r>
    <r>
      <rPr>
        <sz val="12"/>
        <color rgb="FFFF0000"/>
        <rFont val="新細明體"/>
        <family val="1"/>
        <charset val="136"/>
        <scheme val="major"/>
      </rPr>
      <t>；</t>
    </r>
    <r>
      <rPr>
        <sz val="12"/>
        <color theme="1"/>
        <rFont val="新細明體"/>
        <family val="1"/>
        <charset val="136"/>
        <scheme val="major"/>
      </rPr>
      <t>亦包括其製粉零售。</t>
    </r>
    <phoneticPr fontId="3" type="noConversion"/>
  </si>
  <si>
    <r>
      <t>包括高梁、花生、玉米等零售</t>
    </r>
    <r>
      <rPr>
        <strike/>
        <sz val="12"/>
        <color rgb="FFFF0000"/>
        <rFont val="新細明體"/>
        <family val="1"/>
        <charset val="136"/>
        <scheme val="major"/>
      </rPr>
      <t>。</t>
    </r>
    <r>
      <rPr>
        <sz val="12"/>
        <color theme="1"/>
        <rFont val="新細明體"/>
        <family val="1"/>
        <charset val="136"/>
        <scheme val="major"/>
      </rPr>
      <t>亦包括其製粉零售。</t>
    </r>
    <phoneticPr fontId="3" type="noConversion"/>
  </si>
  <si>
    <t>4729-33</t>
  </si>
  <si>
    <r>
      <t>保健</t>
    </r>
    <r>
      <rPr>
        <sz val="12"/>
        <color rgb="FFFF0000"/>
        <rFont val="新細明體"/>
        <family val="1"/>
        <charset val="136"/>
        <scheme val="major"/>
      </rPr>
      <t>營養</t>
    </r>
    <r>
      <rPr>
        <sz val="12"/>
        <color theme="1"/>
        <rFont val="新細明體"/>
        <family val="1"/>
        <charset val="136"/>
        <scheme val="major"/>
      </rPr>
      <t>食品零售</t>
    </r>
    <phoneticPr fontId="3" type="noConversion"/>
  </si>
  <si>
    <t>包括雞精、蜆精、嬰兒配方食品等零售。</t>
    <phoneticPr fontId="3" type="noConversion"/>
  </si>
  <si>
    <t>保健食品零售</t>
  </si>
  <si>
    <t>4731-13</t>
  </si>
  <si>
    <t>紡織紗零售</t>
  </si>
  <si>
    <t>包括棉紗、毛紗、麻紗、蠶絲紗、人造纖維紗及其混紡紗等零售。</t>
    <phoneticPr fontId="3" type="noConversion"/>
  </si>
  <si>
    <r>
      <t>包括棉紗、毛紗、麻紗、蠶絲紗、人造纖維紗及其混紡紗</t>
    </r>
    <r>
      <rPr>
        <strike/>
        <sz val="12"/>
        <color rgb="FFFF0000"/>
        <rFont val="新細明體"/>
        <family val="1"/>
        <charset val="136"/>
        <scheme val="major"/>
      </rPr>
      <t>品</t>
    </r>
    <r>
      <rPr>
        <sz val="12"/>
        <color theme="1"/>
        <rFont val="新細明體"/>
        <family val="1"/>
        <charset val="136"/>
        <scheme val="major"/>
      </rPr>
      <t>等零售。</t>
    </r>
    <phoneticPr fontId="3" type="noConversion"/>
  </si>
  <si>
    <t>4732-15</t>
  </si>
  <si>
    <t>皮包、手提包（真皮皮包、手提包除外）零售</t>
  </si>
  <si>
    <r>
      <t xml:space="preserve">4732-15
</t>
    </r>
    <r>
      <rPr>
        <sz val="12"/>
        <color rgb="FFFF0000"/>
        <rFont val="新細明體"/>
        <family val="1"/>
        <charset val="136"/>
        <scheme val="major"/>
      </rPr>
      <t>4739-13*</t>
    </r>
    <phoneticPr fontId="3" type="noConversion"/>
  </si>
  <si>
    <t>配合刪除子類4739-13，修訂對照分類編號，原4739-13之帆布手提包等零售，併入此類。</t>
  </si>
  <si>
    <t>4732-17</t>
  </si>
  <si>
    <t>帽子零售</t>
  </si>
  <si>
    <t>包括草帽等零售。</t>
  </si>
  <si>
    <r>
      <t xml:space="preserve">4732-17
</t>
    </r>
    <r>
      <rPr>
        <sz val="12"/>
        <color rgb="FFFF0000"/>
        <rFont val="新細明體"/>
        <family val="1"/>
        <charset val="136"/>
        <scheme val="major"/>
      </rPr>
      <t>4739-13*</t>
    </r>
    <phoneticPr fontId="3" type="noConversion"/>
  </si>
  <si>
    <t>配合刪除子類4739-13，修訂對照分類編號，原4739-13之帆布帽等零售，併入此類。</t>
  </si>
  <si>
    <t>4733-12</t>
  </si>
  <si>
    <t>鞋類及其配件（真皮鞋類及其配件除外）零售</t>
  </si>
  <si>
    <r>
      <t xml:space="preserve">4733-12
</t>
    </r>
    <r>
      <rPr>
        <sz val="12"/>
        <color rgb="FFFF0000"/>
        <rFont val="新細明體"/>
        <family val="1"/>
        <charset val="136"/>
        <scheme val="major"/>
      </rPr>
      <t>4739-13*</t>
    </r>
    <phoneticPr fontId="3" type="noConversion"/>
  </si>
  <si>
    <t>配合刪除子類4739-13，修訂對照分類編號，原4739-13之帆布鞋等零售，併入此類。</t>
  </si>
  <si>
    <t>4739-11</t>
  </si>
  <si>
    <t>行李箱、旅行袋（箱）、背包、公事包、化粧箱零售</t>
  </si>
  <si>
    <r>
      <t xml:space="preserve">4739-11
</t>
    </r>
    <r>
      <rPr>
        <sz val="12"/>
        <color rgb="FFFF0000"/>
        <rFont val="新細明體"/>
        <family val="1"/>
        <charset val="136"/>
        <scheme val="major"/>
      </rPr>
      <t>4739-13*</t>
    </r>
    <phoneticPr fontId="3" type="noConversion"/>
  </si>
  <si>
    <t>配合刪除子類4739-13，修訂對照分類編號，原4739-13之帆布背包等零售，併入此類。</t>
  </si>
  <si>
    <t>4739-13</t>
  </si>
  <si>
    <t>帆布製品零售</t>
  </si>
  <si>
    <t>不包括：
．帆布帽、手提包零售。</t>
    <phoneticPr fontId="3" type="noConversion"/>
  </si>
  <si>
    <t>考量帆布材質製品多元，應按其主要經濟活動歸類，且109年銷售額占細類比重1%，刪除子類，部分併入4732-15、4732-17、4733-12、4739-11、4739-99。</t>
  </si>
  <si>
    <t>4739-99</t>
  </si>
  <si>
    <t>未分類其他服飾品零售</t>
  </si>
  <si>
    <r>
      <rPr>
        <sz val="12"/>
        <color rgb="FFFF0000"/>
        <rFont val="新細明體"/>
        <family val="1"/>
        <charset val="136"/>
        <scheme val="major"/>
      </rPr>
      <t>4739-13*</t>
    </r>
    <r>
      <rPr>
        <sz val="12"/>
        <color theme="1"/>
        <rFont val="新細明體"/>
        <family val="1"/>
        <charset val="136"/>
        <scheme val="major"/>
      </rPr>
      <t xml:space="preserve">
4739-99</t>
    </r>
    <phoneticPr fontId="3" type="noConversion"/>
  </si>
  <si>
    <t>配合刪除子類4739-13，修訂對照分類編號，原4739-13之其他帆布製品等零售，併入此類。</t>
  </si>
  <si>
    <t>4741-12</t>
  </si>
  <si>
    <t>家電（視聽設備及家用空調器具除外）零售</t>
    <phoneticPr fontId="3" type="noConversion"/>
  </si>
  <si>
    <t>基於互斥原則及避免混淆，刪除子類，併入4741-99。</t>
  </si>
  <si>
    <t>4741-13</t>
  </si>
  <si>
    <r>
      <t>家用空調</t>
    </r>
    <r>
      <rPr>
        <sz val="12"/>
        <color rgb="FFFF0000"/>
        <rFont val="新細明體"/>
        <family val="1"/>
        <charset val="136"/>
        <scheme val="major"/>
      </rPr>
      <t>設備</t>
    </r>
    <r>
      <rPr>
        <sz val="12"/>
        <color theme="1"/>
        <rFont val="新細明體"/>
        <family val="1"/>
        <charset val="136"/>
        <scheme val="major"/>
      </rPr>
      <t>及其零件零售</t>
    </r>
    <phoneticPr fontId="3" type="noConversion"/>
  </si>
  <si>
    <t>包括冷、暖氣機零售。</t>
    <phoneticPr fontId="3" type="noConversion"/>
  </si>
  <si>
    <r>
      <t>家用空調</t>
    </r>
    <r>
      <rPr>
        <strike/>
        <sz val="12"/>
        <color rgb="FFFF0000"/>
        <rFont val="新細明體"/>
        <family val="1"/>
        <charset val="136"/>
        <scheme val="major"/>
      </rPr>
      <t>器</t>
    </r>
    <r>
      <rPr>
        <sz val="12"/>
        <color theme="1"/>
        <rFont val="新細明體"/>
        <family val="1"/>
        <charset val="136"/>
        <scheme val="major"/>
      </rPr>
      <t>及其零件零售</t>
    </r>
    <phoneticPr fontId="3" type="noConversion"/>
  </si>
  <si>
    <t>4741-15</t>
    <phoneticPr fontId="3" type="noConversion"/>
  </si>
  <si>
    <t>家用排油煙機零售</t>
    <phoneticPr fontId="3" type="noConversion"/>
  </si>
  <si>
    <t>增訂
4749-13</t>
    <phoneticPr fontId="3" type="noConversion"/>
  </si>
  <si>
    <t>配合主計總處修訂，增訂子類，原4749-13，併入此類。</t>
  </si>
  <si>
    <t>4741-16</t>
    <phoneticPr fontId="3" type="noConversion"/>
  </si>
  <si>
    <t>家用飲水器具(使用電力者)零售</t>
    <phoneticPr fontId="3" type="noConversion"/>
  </si>
  <si>
    <t>包括使用電力之家用飲水機、濾水器、淨水器及耗材等零售。</t>
    <phoneticPr fontId="3" type="noConversion"/>
  </si>
  <si>
    <t>增訂
4749-19*</t>
    <phoneticPr fontId="3" type="noConversion"/>
  </si>
  <si>
    <t>配合主計總處修訂，增訂子類，原4749-19之使用電力之家用飲水機、濾水器、淨水器及耗材等零售，併入此類。</t>
  </si>
  <si>
    <t>4741-17</t>
    <phoneticPr fontId="3" type="noConversion"/>
  </si>
  <si>
    <t>家用電熱水器零售</t>
    <phoneticPr fontId="3" type="noConversion"/>
  </si>
  <si>
    <t>增訂
4749-29</t>
    <phoneticPr fontId="3" type="noConversion"/>
  </si>
  <si>
    <t>配合主計總處修訂，增訂子類，原4749-29，併入此類。</t>
  </si>
  <si>
    <t>4741-99</t>
  </si>
  <si>
    <t>其他家用電器零售</t>
  </si>
  <si>
    <t>包括電動按摩椅、電動牙刷等零售。</t>
    <phoneticPr fontId="3" type="noConversion"/>
  </si>
  <si>
    <r>
      <rPr>
        <sz val="12"/>
        <color rgb="FFFF0000"/>
        <rFont val="新細明體"/>
        <family val="1"/>
        <charset val="136"/>
        <scheme val="major"/>
      </rPr>
      <t>4741-12</t>
    </r>
    <r>
      <rPr>
        <sz val="12"/>
        <color theme="1"/>
        <rFont val="新細明體"/>
        <family val="1"/>
        <charset val="136"/>
        <scheme val="major"/>
      </rPr>
      <t xml:space="preserve">
4741-99</t>
    </r>
    <phoneticPr fontId="3" type="noConversion"/>
  </si>
  <si>
    <t>為利歸類及配合主計總處修訂，增列定義；原4741-12，併入此類。</t>
  </si>
  <si>
    <t>4744-11</t>
  </si>
  <si>
    <r>
      <t>鐘錶及</t>
    </r>
    <r>
      <rPr>
        <sz val="12"/>
        <color rgb="FFFF0000"/>
        <rFont val="新細明體"/>
        <family val="1"/>
        <charset val="136"/>
        <scheme val="major"/>
      </rPr>
      <t>其零配</t>
    </r>
    <r>
      <rPr>
        <sz val="12"/>
        <color theme="1"/>
        <rFont val="新細明體"/>
        <family val="1"/>
        <charset val="136"/>
        <scheme val="major"/>
      </rPr>
      <t>件零售</t>
    </r>
    <phoneticPr fontId="3" type="noConversion"/>
  </si>
  <si>
    <t>包括電子錶、智慧型手錶等零售。</t>
  </si>
  <si>
    <r>
      <t>鐘錶及</t>
    </r>
    <r>
      <rPr>
        <strike/>
        <sz val="12"/>
        <color rgb="FFFF0000"/>
        <rFont val="新細明體"/>
        <family val="1"/>
        <charset val="136"/>
        <scheme val="major"/>
      </rPr>
      <t>鐘錶</t>
    </r>
    <r>
      <rPr>
        <sz val="12"/>
        <color theme="1"/>
        <rFont val="新細明體"/>
        <family val="1"/>
        <charset val="136"/>
        <scheme val="major"/>
      </rPr>
      <t>零件零售</t>
    </r>
    <phoneticPr fontId="3" type="noConversion"/>
  </si>
  <si>
    <t>4744-12</t>
  </si>
  <si>
    <t>眼鏡及其零配件零售</t>
  </si>
  <si>
    <r>
      <t>包括眼鏡框</t>
    </r>
    <r>
      <rPr>
        <strike/>
        <sz val="12"/>
        <color rgb="FFFF0000"/>
        <rFont val="新細明體"/>
        <family val="1"/>
        <charset val="136"/>
        <scheme val="major"/>
      </rPr>
      <t>等</t>
    </r>
    <r>
      <rPr>
        <sz val="12"/>
        <color theme="1"/>
        <rFont val="新細明體"/>
        <family val="1"/>
        <charset val="136"/>
        <scheme val="major"/>
      </rPr>
      <t>零售。</t>
    </r>
    <phoneticPr fontId="3" type="noConversion"/>
  </si>
  <si>
    <t>包括眼鏡框零售。</t>
  </si>
  <si>
    <t>4744-12
4852-15</t>
  </si>
  <si>
    <t>4745-11</t>
  </si>
  <si>
    <t>金（銀）飾零售</t>
  </si>
  <si>
    <r>
      <t>包括黃金、白金、白銀等貴金屬製飾品零售</t>
    </r>
    <r>
      <rPr>
        <sz val="12"/>
        <color rgb="FFFF0000"/>
        <rFont val="新細明體"/>
        <family val="1"/>
        <charset val="136"/>
        <scheme val="major"/>
      </rPr>
      <t>；</t>
    </r>
    <r>
      <rPr>
        <sz val="12"/>
        <color theme="1"/>
        <rFont val="新細明體"/>
        <family val="1"/>
        <charset val="136"/>
        <scheme val="major"/>
      </rPr>
      <t>亦包括金、銀牌零售。</t>
    </r>
    <phoneticPr fontId="3" type="noConversion"/>
  </si>
  <si>
    <r>
      <t>包括黃金、白金、白銀等貴金屬製飾品零售</t>
    </r>
    <r>
      <rPr>
        <strike/>
        <sz val="12"/>
        <color rgb="FFFF0000"/>
        <rFont val="新細明體"/>
        <family val="1"/>
        <charset val="136"/>
        <scheme val="major"/>
      </rPr>
      <t>。</t>
    </r>
    <r>
      <rPr>
        <sz val="12"/>
        <color theme="1"/>
        <rFont val="新細明體"/>
        <family val="1"/>
        <charset val="136"/>
        <scheme val="major"/>
      </rPr>
      <t>亦包括金、銀牌零售。</t>
    </r>
    <phoneticPr fontId="3" type="noConversion"/>
  </si>
  <si>
    <t>4749-13</t>
  </si>
  <si>
    <t>家用排油煙機零售</t>
  </si>
  <si>
    <t>配合主計總處修訂，刪除子類，併入4741-15。</t>
  </si>
  <si>
    <t>4749-15</t>
  </si>
  <si>
    <t>體重計零售</t>
  </si>
  <si>
    <t>考量罕有專賣零售，刪除子類，併入4749-99。</t>
  </si>
  <si>
    <t>4749-18</t>
  </si>
  <si>
    <t>牙膏、潔牙粉零售</t>
    <phoneticPr fontId="3" type="noConversion"/>
  </si>
  <si>
    <t>配合主計總處修訂，刪除子類，併入4752-99。</t>
  </si>
  <si>
    <t>4749-19</t>
  </si>
  <si>
    <t>家用飲水器具(使用電力者除外)零售</t>
    <phoneticPr fontId="3" type="noConversion"/>
  </si>
  <si>
    <r>
      <t>不包括：
．使用電力之家用飲水機、濾水器、淨水器及耗材等零售，應歸入4741-16子類</t>
    </r>
    <r>
      <rPr>
        <sz val="12"/>
        <color rgb="FFFF0000"/>
        <rFont val="新細明體"/>
        <family val="1"/>
        <charset val="136"/>
      </rPr>
      <t>｢</t>
    </r>
    <r>
      <rPr>
        <sz val="12"/>
        <color rgb="FFFF0000"/>
        <rFont val="新細明體"/>
        <family val="1"/>
        <charset val="136"/>
        <scheme val="major"/>
      </rPr>
      <t>家用飲水器具(使用電力者)零售</t>
    </r>
    <r>
      <rPr>
        <sz val="12"/>
        <color rgb="FFFF0000"/>
        <rFont val="新細明體"/>
        <family val="1"/>
        <charset val="136"/>
      </rPr>
      <t>｣</t>
    </r>
    <r>
      <rPr>
        <sz val="12"/>
        <color rgb="FFFF0000"/>
        <rFont val="新細明體"/>
        <family val="1"/>
        <charset val="136"/>
        <scheme val="major"/>
      </rPr>
      <t>。</t>
    </r>
    <phoneticPr fontId="3" type="noConversion"/>
  </si>
  <si>
    <r>
      <t>4749-19</t>
    </r>
    <r>
      <rPr>
        <sz val="12"/>
        <color rgb="FFFF0000"/>
        <rFont val="新細明體"/>
        <family val="1"/>
        <charset val="136"/>
        <scheme val="major"/>
      </rPr>
      <t>*</t>
    </r>
    <phoneticPr fontId="3" type="noConversion"/>
  </si>
  <si>
    <r>
      <t>家用</t>
    </r>
    <r>
      <rPr>
        <strike/>
        <sz val="12"/>
        <color rgb="FFFF0000"/>
        <rFont val="新細明體"/>
        <family val="1"/>
        <charset val="136"/>
        <scheme val="major"/>
      </rPr>
      <t>濾水器、淨水器</t>
    </r>
    <r>
      <rPr>
        <sz val="12"/>
        <color theme="1"/>
        <rFont val="新細明體"/>
        <family val="1"/>
        <charset val="136"/>
        <scheme val="major"/>
      </rPr>
      <t>零售</t>
    </r>
    <phoneticPr fontId="3" type="noConversion"/>
  </si>
  <si>
    <t>包括家用飲水機及耗材零售。</t>
  </si>
  <si>
    <t>配合主計總處修訂，修訂行業名稱及定義，將使用電力之家用飲水機、濾水器、淨水器及耗材等零售，併入4741-16。</t>
  </si>
  <si>
    <t>4749-25</t>
  </si>
  <si>
    <t>打字機零售</t>
  </si>
  <si>
    <t>4749-29</t>
  </si>
  <si>
    <t>家用電熱水器零售</t>
  </si>
  <si>
    <t>增訂
4749-99*</t>
    <phoneticPr fontId="3" type="noConversion"/>
  </si>
  <si>
    <t>配合主計總處修訂，刪除子類，併入4741-17。</t>
  </si>
  <si>
    <t>4749-99</t>
  </si>
  <si>
    <t>未分類其他家用器具及用品零售</t>
  </si>
  <si>
    <t>包括家用五金等零售。</t>
    <phoneticPr fontId="3" type="noConversion"/>
  </si>
  <si>
    <r>
      <rPr>
        <sz val="12"/>
        <color rgb="FFFF0000"/>
        <rFont val="新細明體"/>
        <family val="1"/>
        <charset val="136"/>
        <scheme val="major"/>
      </rPr>
      <t>4749-15
4749-25</t>
    </r>
    <r>
      <rPr>
        <sz val="12"/>
        <color theme="1"/>
        <rFont val="新細明體"/>
        <family val="1"/>
        <charset val="136"/>
        <scheme val="major"/>
      </rPr>
      <t xml:space="preserve">
4749-99</t>
    </r>
    <phoneticPr fontId="3" type="noConversion"/>
  </si>
  <si>
    <r>
      <t>包括家</t>
    </r>
    <r>
      <rPr>
        <strike/>
        <sz val="12"/>
        <color rgb="FFFF0000"/>
        <rFont val="新細明體"/>
        <family val="1"/>
        <charset val="136"/>
        <scheme val="major"/>
      </rPr>
      <t>庭</t>
    </r>
    <r>
      <rPr>
        <sz val="12"/>
        <color theme="1"/>
        <rFont val="新細明體"/>
        <family val="1"/>
        <charset val="136"/>
        <scheme val="major"/>
      </rPr>
      <t>五金</t>
    </r>
    <r>
      <rPr>
        <strike/>
        <sz val="12"/>
        <color rgb="FFFF0000"/>
        <rFont val="新細明體"/>
        <family val="1"/>
        <charset val="136"/>
        <scheme val="major"/>
      </rPr>
      <t>、</t>
    </r>
    <r>
      <rPr>
        <strike/>
        <sz val="12"/>
        <color rgb="FFFF0000"/>
        <rFont val="新細明體"/>
        <family val="1"/>
        <scheme val="major"/>
      </rPr>
      <t>炊具、</t>
    </r>
    <r>
      <rPr>
        <strike/>
        <sz val="12"/>
        <color rgb="FFFF0000"/>
        <rFont val="新細明體"/>
        <family val="1"/>
        <charset val="136"/>
        <scheme val="major"/>
      </rPr>
      <t>刷子、掃帚</t>
    </r>
    <r>
      <rPr>
        <sz val="12"/>
        <color theme="1"/>
        <rFont val="新細明體"/>
        <family val="1"/>
        <charset val="136"/>
        <scheme val="major"/>
      </rPr>
      <t>等零售。</t>
    </r>
    <phoneticPr fontId="3" type="noConversion"/>
  </si>
  <si>
    <t>4749-99*</t>
  </si>
  <si>
    <t>考量罕有刷子、掃帚、體重計、打字機等專賣零售及配合主計總處修訂，修訂定義。</t>
  </si>
  <si>
    <t>4751-11</t>
  </si>
  <si>
    <t>中藥零售</t>
  </si>
  <si>
    <r>
      <t>包括中藥材</t>
    </r>
    <r>
      <rPr>
        <sz val="12"/>
        <color rgb="FFFF0000"/>
        <rFont val="新細明體"/>
        <family val="1"/>
        <charset val="136"/>
        <scheme val="major"/>
      </rPr>
      <t>等</t>
    </r>
    <r>
      <rPr>
        <sz val="12"/>
        <color theme="1"/>
        <rFont val="新細明體"/>
        <family val="1"/>
        <charset val="136"/>
        <scheme val="major"/>
      </rPr>
      <t>零售。</t>
    </r>
    <phoneticPr fontId="3" type="noConversion"/>
  </si>
  <si>
    <t>包括中藥材零售。</t>
  </si>
  <si>
    <t>4729-35*
4751-11</t>
  </si>
  <si>
    <t>4751-99</t>
  </si>
  <si>
    <t>其他藥品及醫療用品零售</t>
  </si>
  <si>
    <r>
      <t>包括體溫計、血壓計、血糖機、</t>
    </r>
    <r>
      <rPr>
        <sz val="12"/>
        <color rgb="FFFF0000"/>
        <rFont val="新細明體"/>
        <family val="1"/>
        <scheme val="major"/>
      </rPr>
      <t>行動輔具(電動代步車、輪椅、助行器等)、助聽輔具(助聽器、人工電子耳等)</t>
    </r>
    <r>
      <rPr>
        <sz val="12"/>
        <color theme="1"/>
        <rFont val="新細明體"/>
        <family val="1"/>
        <charset val="136"/>
        <scheme val="major"/>
      </rPr>
      <t>等零售。</t>
    </r>
    <phoneticPr fontId="3" type="noConversion"/>
  </si>
  <si>
    <t>4751-99</t>
    <phoneticPr fontId="3" type="noConversion"/>
  </si>
  <si>
    <t>包括體溫計、血壓計、血糖機等零售。</t>
  </si>
  <si>
    <t>4752-99</t>
  </si>
  <si>
    <t>其他化粧品零售</t>
  </si>
  <si>
    <r>
      <t>包括清潔用、保養用、彩粧用化粧品</t>
    </r>
    <r>
      <rPr>
        <sz val="12"/>
        <color theme="1"/>
        <rFont val="新細明體"/>
        <family val="1"/>
        <charset val="136"/>
        <scheme val="major"/>
      </rPr>
      <t>等零售。</t>
    </r>
    <phoneticPr fontId="3" type="noConversion"/>
  </si>
  <si>
    <r>
      <rPr>
        <sz val="12"/>
        <color rgb="FFFF0000"/>
        <rFont val="新細明體"/>
        <family val="1"/>
        <charset val="136"/>
        <scheme val="major"/>
      </rPr>
      <t>4749-18</t>
    </r>
    <r>
      <rPr>
        <sz val="12"/>
        <color theme="1"/>
        <rFont val="新細明體"/>
        <family val="1"/>
        <charset val="136"/>
        <scheme val="major"/>
      </rPr>
      <t xml:space="preserve">
4752-99</t>
    </r>
    <phoneticPr fontId="3" type="noConversion"/>
  </si>
  <si>
    <t>包括清潔用、保養用、彩粧用化粧品等零售。</t>
  </si>
  <si>
    <t>配合主計總處修訂，修訂對照分類編號，原4749-18，併入此類，但考量罕見牙膏、潔牙粉專賣零售店，不予增列。</t>
  </si>
  <si>
    <t>4762-11</t>
  </si>
  <si>
    <r>
      <rPr>
        <sz val="12"/>
        <color rgb="FFFF0000"/>
        <rFont val="新細明體"/>
        <family val="1"/>
        <scheme val="major"/>
      </rPr>
      <t>非電動</t>
    </r>
    <r>
      <rPr>
        <sz val="12"/>
        <color theme="1"/>
        <rFont val="新細明體"/>
        <family val="1"/>
        <charset val="136"/>
        <scheme val="major"/>
      </rPr>
      <t>自行車及</t>
    </r>
    <r>
      <rPr>
        <sz val="12"/>
        <color rgb="FFFF0000"/>
        <rFont val="新細明體"/>
        <family val="1"/>
        <scheme val="major"/>
      </rPr>
      <t>非電動</t>
    </r>
    <r>
      <rPr>
        <sz val="12"/>
        <color theme="1"/>
        <rFont val="新細明體"/>
        <family val="1"/>
        <charset val="136"/>
        <scheme val="major"/>
      </rPr>
      <t>自行車零件零售</t>
    </r>
    <phoneticPr fontId="3" type="noConversion"/>
  </si>
  <si>
    <r>
      <t>包括</t>
    </r>
    <r>
      <rPr>
        <sz val="12"/>
        <color rgb="FFFF0000"/>
        <rFont val="新細明體"/>
        <family val="1"/>
        <scheme val="major"/>
      </rPr>
      <t>非電動</t>
    </r>
    <r>
      <rPr>
        <sz val="12"/>
        <rFont val="新細明體"/>
        <family val="1"/>
        <charset val="136"/>
        <scheme val="major"/>
      </rPr>
      <t>自</t>
    </r>
    <r>
      <rPr>
        <sz val="12"/>
        <color theme="1"/>
        <rFont val="新細明體"/>
        <family val="1"/>
        <charset val="136"/>
        <scheme val="major"/>
      </rPr>
      <t>行車百貨、</t>
    </r>
    <r>
      <rPr>
        <sz val="12"/>
        <color rgb="FFFF0000"/>
        <rFont val="新細明體"/>
        <family val="1"/>
        <scheme val="major"/>
      </rPr>
      <t>非電動</t>
    </r>
    <r>
      <rPr>
        <sz val="12"/>
        <color theme="1"/>
        <rFont val="新細明體"/>
        <family val="1"/>
        <charset val="136"/>
        <scheme val="major"/>
      </rPr>
      <t>自行車車胎等零售。</t>
    </r>
    <phoneticPr fontId="3" type="noConversion"/>
  </si>
  <si>
    <t>自行車及自行車零件零售</t>
  </si>
  <si>
    <t>包括自行車百貨、自行車車胎等零售。</t>
  </si>
  <si>
    <t>4762-99</t>
  </si>
  <si>
    <t>其他運動用品及器材零售</t>
  </si>
  <si>
    <r>
      <t>包括溜冰鞋</t>
    </r>
    <r>
      <rPr>
        <sz val="12"/>
        <color rgb="FFFF0000"/>
        <rFont val="新細明體"/>
        <family val="1"/>
        <scheme val="major"/>
      </rPr>
      <t>、球類用品</t>
    </r>
    <r>
      <rPr>
        <sz val="12"/>
        <color theme="1"/>
        <rFont val="新細明體"/>
        <family val="1"/>
        <charset val="136"/>
        <scheme val="major"/>
      </rPr>
      <t>等零售。</t>
    </r>
    <phoneticPr fontId="3" type="noConversion"/>
  </si>
  <si>
    <t>包括溜冰鞋等零售。</t>
  </si>
  <si>
    <t>4763-13</t>
  </si>
  <si>
    <r>
      <t>模型</t>
    </r>
    <r>
      <rPr>
        <sz val="12"/>
        <color rgb="FFFF0000"/>
        <rFont val="新細明體"/>
        <family val="1"/>
        <charset val="136"/>
        <scheme val="major"/>
      </rPr>
      <t>玩具</t>
    </r>
    <r>
      <rPr>
        <sz val="12"/>
        <color theme="1"/>
        <rFont val="新細明體"/>
        <family val="1"/>
        <charset val="136"/>
        <scheme val="major"/>
      </rPr>
      <t>零售</t>
    </r>
    <phoneticPr fontId="3" type="noConversion"/>
  </si>
  <si>
    <t>模型零售</t>
  </si>
  <si>
    <t>考量本類僅含玩具，為避免混淆，修訂行業名稱。</t>
  </si>
  <si>
    <t>4763-14</t>
  </si>
  <si>
    <t>樂器零售</t>
  </si>
  <si>
    <r>
      <t>包括樂譜</t>
    </r>
    <r>
      <rPr>
        <sz val="12"/>
        <color rgb="FFFF0000"/>
        <rFont val="新細明體"/>
        <family val="1"/>
        <charset val="136"/>
        <scheme val="major"/>
      </rPr>
      <t>等零售</t>
    </r>
    <r>
      <rPr>
        <sz val="12"/>
        <color theme="1"/>
        <rFont val="新細明體"/>
        <family val="1"/>
        <charset val="136"/>
        <scheme val="major"/>
      </rPr>
      <t>。</t>
    </r>
    <phoneticPr fontId="3" type="noConversion"/>
  </si>
  <si>
    <t>包括樂譜。</t>
  </si>
  <si>
    <t>4763-14
4763-99*</t>
  </si>
  <si>
    <t>4763-99</t>
  </si>
  <si>
    <t>其他玩具及娛樂用品零售</t>
  </si>
  <si>
    <r>
      <t>包括棋類用品、</t>
    </r>
    <r>
      <rPr>
        <sz val="12"/>
        <color rgb="FFFF0000"/>
        <rFont val="新細明體"/>
        <family val="1"/>
        <charset val="136"/>
        <scheme val="major"/>
      </rPr>
      <t>騎乘玩具車(</t>
    </r>
    <r>
      <rPr>
        <sz val="12"/>
        <color rgb="FFFF0000"/>
        <rFont val="新細明體"/>
        <family val="1"/>
        <scheme val="major"/>
      </rPr>
      <t>滑板車、滑步車、平衡車等)</t>
    </r>
    <r>
      <rPr>
        <sz val="12"/>
        <color theme="1"/>
        <rFont val="新細明體"/>
        <family val="1"/>
        <charset val="136"/>
        <scheme val="major"/>
      </rPr>
      <t>等零售。</t>
    </r>
    <phoneticPr fontId="3" type="noConversion"/>
  </si>
  <si>
    <t>包括棋類用品零售。</t>
  </si>
  <si>
    <t>4763-99*</t>
  </si>
  <si>
    <t>4810-11</t>
  </si>
  <si>
    <t>漆料及塗料零售</t>
  </si>
  <si>
    <r>
      <t>包括光油</t>
    </r>
    <r>
      <rPr>
        <sz val="12"/>
        <color rgb="FFFF0000"/>
        <rFont val="新細明體"/>
        <family val="1"/>
        <charset val="136"/>
        <scheme val="major"/>
      </rPr>
      <t>等</t>
    </r>
    <r>
      <rPr>
        <sz val="12"/>
        <color theme="1"/>
        <rFont val="新細明體"/>
        <family val="1"/>
        <charset val="136"/>
        <scheme val="major"/>
      </rPr>
      <t>零售。</t>
    </r>
    <phoneticPr fontId="3" type="noConversion"/>
  </si>
  <si>
    <t>包括光油零售。</t>
  </si>
  <si>
    <t>4810-11
4810-12</t>
  </si>
  <si>
    <t>4810-13</t>
  </si>
  <si>
    <t>金屬手工具零售</t>
  </si>
  <si>
    <r>
      <t>包括扳手、鉗子、螺絲起子、刀、鋸</t>
    </r>
    <r>
      <rPr>
        <sz val="12"/>
        <color rgb="FFFF0000"/>
        <rFont val="新細明體"/>
        <family val="1"/>
        <charset val="136"/>
        <scheme val="major"/>
      </rPr>
      <t>刀</t>
    </r>
    <r>
      <rPr>
        <sz val="12"/>
        <color theme="1"/>
        <rFont val="新細明體"/>
        <family val="1"/>
        <charset val="136"/>
        <scheme val="major"/>
      </rPr>
      <t>、鑽類、鉋刀、鐵鎚、耙、鋤、鎖具及鑰匙等零售。</t>
    </r>
    <phoneticPr fontId="3" type="noConversion"/>
  </si>
  <si>
    <r>
      <t>包括扳手、鉗子、螺絲起子、刀、鋸</t>
    </r>
    <r>
      <rPr>
        <strike/>
        <sz val="12"/>
        <color rgb="FFFF0000"/>
        <rFont val="新細明體"/>
        <family val="1"/>
        <charset val="136"/>
        <scheme val="major"/>
      </rPr>
      <t>類</t>
    </r>
    <r>
      <rPr>
        <sz val="12"/>
        <color theme="1"/>
        <rFont val="新細明體"/>
        <family val="1"/>
        <charset val="136"/>
        <scheme val="major"/>
      </rPr>
      <t>、鑽類、鉋刀、鐵鎚、耙、鋤、鎖具及鑰匙等零售。</t>
    </r>
    <phoneticPr fontId="3" type="noConversion"/>
  </si>
  <si>
    <t>4821-13</t>
  </si>
  <si>
    <t>液化石油氣零售</t>
  </si>
  <si>
    <t>包括加氣站等零售。</t>
    <phoneticPr fontId="3" type="noConversion"/>
  </si>
  <si>
    <t>4821-13*</t>
  </si>
  <si>
    <t>4829-99</t>
  </si>
  <si>
    <t>未分類其他燃料及相關產品零售</t>
  </si>
  <si>
    <t>包括電動機車電池交換服務、電動汽機車充電服務等零售。</t>
    <phoneticPr fontId="3" type="noConversion"/>
  </si>
  <si>
    <t>4832-12</t>
  </si>
  <si>
    <t>手機及手機週邊零配件零售</t>
  </si>
  <si>
    <r>
      <t>包括手機電池、充電器、充電線、傳輸線、行動電源、記憶卡、保護貼、</t>
    </r>
    <r>
      <rPr>
        <sz val="12"/>
        <color rgb="FFFF0000"/>
        <rFont val="新細明體"/>
        <family val="1"/>
        <scheme val="major"/>
      </rPr>
      <t>保護殼</t>
    </r>
    <r>
      <rPr>
        <sz val="12"/>
        <color theme="1"/>
        <rFont val="新細明體"/>
        <family val="1"/>
        <charset val="136"/>
        <scheme val="major"/>
      </rPr>
      <t>、耳機、自拍器等手機零配件零售。</t>
    </r>
    <phoneticPr fontId="3" type="noConversion"/>
  </si>
  <si>
    <r>
      <t>包括手機電池、充電器、充電線、傳輸線、行動電源、記憶卡、保護貼、</t>
    </r>
    <r>
      <rPr>
        <strike/>
        <sz val="12"/>
        <color rgb="FFFF0000"/>
        <rFont val="新細明體"/>
        <family val="1"/>
        <scheme val="major"/>
      </rPr>
      <t>皮套</t>
    </r>
    <r>
      <rPr>
        <sz val="12"/>
        <color theme="1"/>
        <rFont val="新細明體"/>
        <family val="1"/>
        <charset val="136"/>
        <scheme val="major"/>
      </rPr>
      <t>、耳機、自拍器等手機零配件零售。</t>
    </r>
    <phoneticPr fontId="3" type="noConversion"/>
  </si>
  <si>
    <t>4842-11</t>
  </si>
  <si>
    <t>全新機車零售</t>
  </si>
  <si>
    <r>
      <t>包括全新電動機車</t>
    </r>
    <r>
      <rPr>
        <sz val="12"/>
        <color rgb="FFFF0000"/>
        <rFont val="新細明體"/>
        <family val="1"/>
        <charset val="136"/>
        <scheme val="major"/>
      </rPr>
      <t>、電動自行車、電動輔助自行車</t>
    </r>
    <r>
      <rPr>
        <sz val="12"/>
        <color theme="1"/>
        <rFont val="新細明體"/>
        <family val="1"/>
        <charset val="136"/>
        <scheme val="major"/>
      </rPr>
      <t>等零售。</t>
    </r>
    <phoneticPr fontId="3" type="noConversion"/>
  </si>
  <si>
    <t>包括全新電動機車等零售。</t>
  </si>
  <si>
    <t>4842-12</t>
  </si>
  <si>
    <t>中古機車零售</t>
  </si>
  <si>
    <r>
      <t>包括中古電動機車</t>
    </r>
    <r>
      <rPr>
        <sz val="12"/>
        <color rgb="FFFF0000"/>
        <rFont val="新細明體"/>
        <family val="1"/>
        <charset val="136"/>
        <scheme val="major"/>
      </rPr>
      <t>、電動自行車、電動輔助自行車</t>
    </r>
    <r>
      <rPr>
        <sz val="12"/>
        <color theme="1"/>
        <rFont val="新細明體"/>
        <family val="1"/>
        <charset val="136"/>
        <scheme val="major"/>
      </rPr>
      <t>等零售。</t>
    </r>
    <phoneticPr fontId="3" type="noConversion"/>
  </si>
  <si>
    <t>包括中古電動機車等零售。</t>
  </si>
  <si>
    <t>4843-11</t>
  </si>
  <si>
    <t>汽車零件、汽車百貨零售</t>
  </si>
  <si>
    <r>
      <t>包括汽車用電池</t>
    </r>
    <r>
      <rPr>
        <sz val="12"/>
        <color rgb="FFFF0000"/>
        <rFont val="新細明體"/>
        <family val="1"/>
        <charset val="136"/>
        <scheme val="major"/>
      </rPr>
      <t>、具衛星導航系統(GPS)之行車紀錄器</t>
    </r>
    <r>
      <rPr>
        <sz val="12"/>
        <color theme="1"/>
        <rFont val="新細明體"/>
        <family val="1"/>
        <charset val="136"/>
        <scheme val="major"/>
      </rPr>
      <t>等零售。</t>
    </r>
    <phoneticPr fontId="3" type="noConversion"/>
  </si>
  <si>
    <t>包括汽車用電池等零售。</t>
  </si>
  <si>
    <t>4852-12</t>
  </si>
  <si>
    <t>宗教、喪葬用品零售</t>
  </si>
  <si>
    <r>
      <t>包括</t>
    </r>
    <r>
      <rPr>
        <sz val="12"/>
        <color rgb="FFFF0000"/>
        <rFont val="新細明體"/>
        <family val="1"/>
        <charset val="136"/>
        <scheme val="major"/>
      </rPr>
      <t>神桌、</t>
    </r>
    <r>
      <rPr>
        <sz val="12"/>
        <color theme="1"/>
        <rFont val="新細明體"/>
        <family val="1"/>
        <charset val="136"/>
        <scheme val="major"/>
      </rPr>
      <t>香、蠟燭、神紙、冥紙、紙紮等及神像袍服、涼傘、旗幟等宗教繡品零售。</t>
    </r>
    <phoneticPr fontId="3" type="noConversion"/>
  </si>
  <si>
    <t>包括香、蠟燭、神紙、冥紙、紙紮等及神像袍服、涼傘、旗幟等宗教繡品零售。</t>
  </si>
  <si>
    <t>4739-14
4852-12</t>
  </si>
  <si>
    <t>4852-17</t>
  </si>
  <si>
    <t>手工藝品零售</t>
  </si>
  <si>
    <r>
      <t>包括人造花</t>
    </r>
    <r>
      <rPr>
        <sz val="12"/>
        <color rgb="FFFF0000"/>
        <rFont val="新細明體"/>
        <family val="1"/>
        <charset val="136"/>
        <scheme val="major"/>
      </rPr>
      <t>等</t>
    </r>
    <r>
      <rPr>
        <sz val="12"/>
        <color theme="1"/>
        <rFont val="新細明體"/>
        <family val="1"/>
        <charset val="136"/>
        <scheme val="major"/>
      </rPr>
      <t>零售。</t>
    </r>
    <phoneticPr fontId="3" type="noConversion"/>
  </si>
  <si>
    <t>包括人造花零售。</t>
    <phoneticPr fontId="3" type="noConversion"/>
  </si>
  <si>
    <t>4852-99</t>
  </si>
  <si>
    <t>未分類其他全新商品零售</t>
  </si>
  <si>
    <r>
      <t>包括紀念品、防身用品、印章、全新藝術品</t>
    </r>
    <r>
      <rPr>
        <sz val="12"/>
        <color rgb="FFFF0000"/>
        <rFont val="新細明體"/>
        <family val="1"/>
        <charset val="136"/>
        <scheme val="major"/>
      </rPr>
      <t>、電子煙</t>
    </r>
    <r>
      <rPr>
        <sz val="12"/>
        <color theme="1"/>
        <rFont val="新細明體"/>
        <family val="1"/>
        <charset val="136"/>
        <scheme val="major"/>
      </rPr>
      <t>等零售。</t>
    </r>
    <phoneticPr fontId="3" type="noConversion"/>
  </si>
  <si>
    <t>包括紀念品、防身用品、印章、全新藝術品等零售。</t>
  </si>
  <si>
    <t>4852-18*
4852-99
4853-11*</t>
  </si>
  <si>
    <t>4861-11</t>
  </si>
  <si>
    <t>食品零售攤販</t>
  </si>
  <si>
    <r>
      <t>不包括：
．自製麵包、麵條及豆類製品等零售攤販，應分別歸入C大類</t>
    </r>
    <r>
      <rPr>
        <sz val="12"/>
        <color rgb="FFFF0000"/>
        <rFont val="新細明體"/>
        <family val="1"/>
        <charset val="136"/>
      </rPr>
      <t>｢製造業｣之適當類別。</t>
    </r>
    <phoneticPr fontId="3" type="noConversion"/>
  </si>
  <si>
    <t>包括自製麵包、麵條及豆類製品等零售攤販。</t>
    <phoneticPr fontId="3" type="noConversion"/>
  </si>
  <si>
    <t>配合主計總處修訂及考量依製造業定義，自製自售商品應歸入製造業，為避免混淆，修訂定義。</t>
  </si>
  <si>
    <t>4871-13</t>
  </si>
  <si>
    <t>經營網路購物</t>
  </si>
  <si>
    <t>包括經營網際網路拍賣。
不包括：
．提供網路平台供進行零售交易之服務。</t>
    <phoneticPr fontId="3" type="noConversion"/>
  </si>
  <si>
    <t>4871-12*
4871-13</t>
  </si>
  <si>
    <t>配合主計總處修訂及稅務行政需用，刪除子類，併入4871-14、4871-15、4871-99。</t>
  </si>
  <si>
    <t>4871-14</t>
    <phoneticPr fontId="3" type="noConversion"/>
  </si>
  <si>
    <t>經營網路購物（食品、飲料類商品）</t>
    <phoneticPr fontId="3" type="noConversion"/>
  </si>
  <si>
    <t>包括以食品、飲料類商品為主之網路購物經營。</t>
    <phoneticPr fontId="3" type="noConversion"/>
  </si>
  <si>
    <t>增訂
4871-13*</t>
    <phoneticPr fontId="3" type="noConversion"/>
  </si>
  <si>
    <t>基於稅務行政需用，增訂子類，原4871-13，部分併入此類。</t>
  </si>
  <si>
    <t>4871-15</t>
    <phoneticPr fontId="3" type="noConversion"/>
  </si>
  <si>
    <t>經營網路購物（服飾類商品）</t>
    <phoneticPr fontId="3" type="noConversion"/>
  </si>
  <si>
    <t>包括以服飾類商品為主之網路購物經營。</t>
    <phoneticPr fontId="3" type="noConversion"/>
  </si>
  <si>
    <t>4871-99</t>
    <phoneticPr fontId="3" type="noConversion"/>
  </si>
  <si>
    <t>其他電子購物及郵購</t>
    <phoneticPr fontId="3" type="noConversion"/>
  </si>
  <si>
    <t>包括經營綜合類商品之網路購物、經營以抽取佣金或手續費為主之有形商品拍賣網站。
不包括：
．經營以收取平台空間服務費（如月租費）為主之網路拍賣平台。</t>
    <phoneticPr fontId="3" type="noConversion"/>
  </si>
  <si>
    <t>基於周延原則及配合主計總處修訂，增訂子類，原4871-13，部分併入此類。</t>
  </si>
  <si>
    <t>4872-12</t>
  </si>
  <si>
    <t>多層次傳銷（商品銷貨收入）</t>
  </si>
  <si>
    <r>
      <t>包括傳銷事業及其參加人，以多層式傳銷方式直接推銷有形商品</t>
    </r>
    <r>
      <rPr>
        <sz val="12"/>
        <color rgb="FFFF0000"/>
        <rFont val="新細明體"/>
        <family val="1"/>
        <charset val="136"/>
        <scheme val="major"/>
      </rPr>
      <t>，賺取</t>
    </r>
    <r>
      <rPr>
        <sz val="12"/>
        <color theme="1"/>
        <rFont val="新細明體"/>
        <family val="1"/>
        <charset val="136"/>
        <scheme val="major"/>
      </rPr>
      <t>商品銷貨收入。</t>
    </r>
    <phoneticPr fontId="3" type="noConversion"/>
  </si>
  <si>
    <r>
      <t>包括傳銷事業及其參加人，以多層式傳銷方式直接推銷有形商品</t>
    </r>
    <r>
      <rPr>
        <strike/>
        <sz val="12"/>
        <color rgb="FFFF0000"/>
        <rFont val="新細明體"/>
        <family val="1"/>
        <charset val="136"/>
        <scheme val="major"/>
      </rPr>
      <t>之</t>
    </r>
    <r>
      <rPr>
        <sz val="12"/>
        <color theme="1"/>
        <rFont val="新細明體"/>
        <family val="1"/>
        <charset val="136"/>
        <scheme val="major"/>
      </rPr>
      <t>商品銷貨收入。</t>
    </r>
    <phoneticPr fontId="3" type="noConversion"/>
  </si>
  <si>
    <t>4872-13</t>
  </si>
  <si>
    <t>多層次傳銷（佣金收入）</t>
  </si>
  <si>
    <r>
      <t>包括傳銷事業及其參加人，以多層式傳銷方式直接推銷有形商品</t>
    </r>
    <r>
      <rPr>
        <sz val="12"/>
        <color rgb="FFFF0000"/>
        <rFont val="新細明體"/>
        <family val="1"/>
        <charset val="136"/>
        <scheme val="major"/>
      </rPr>
      <t>，賺取</t>
    </r>
    <r>
      <rPr>
        <sz val="12"/>
        <color theme="1"/>
        <rFont val="新細明體"/>
        <family val="1"/>
        <charset val="136"/>
        <scheme val="major"/>
      </rPr>
      <t>佣金收入。</t>
    </r>
    <phoneticPr fontId="3" type="noConversion"/>
  </si>
  <si>
    <r>
      <t>包括傳銷事業及其參加人，以多層式傳銷方式直接推銷有形商品</t>
    </r>
    <r>
      <rPr>
        <strike/>
        <sz val="12"/>
        <color rgb="FFFF0000"/>
        <rFont val="新細明體"/>
        <family val="1"/>
        <charset val="136"/>
        <scheme val="major"/>
      </rPr>
      <t>之</t>
    </r>
    <r>
      <rPr>
        <sz val="12"/>
        <color theme="1"/>
        <rFont val="新細明體"/>
        <family val="1"/>
        <charset val="136"/>
        <scheme val="major"/>
      </rPr>
      <t>佣金收入。</t>
    </r>
    <phoneticPr fontId="3" type="noConversion"/>
  </si>
  <si>
    <t>H</t>
  </si>
  <si>
    <t>4920-00</t>
  </si>
  <si>
    <t>捷運運輸</t>
    <phoneticPr fontId="3" type="noConversion"/>
  </si>
  <si>
    <r>
      <rPr>
        <strike/>
        <sz val="12"/>
        <color rgb="FFFF0000"/>
        <rFont val="新細明體"/>
        <family val="1"/>
        <charset val="136"/>
        <scheme val="major"/>
      </rPr>
      <t>大眾</t>
    </r>
    <r>
      <rPr>
        <sz val="12"/>
        <color theme="1"/>
        <rFont val="新細明體"/>
        <family val="1"/>
        <charset val="136"/>
        <scheme val="major"/>
      </rPr>
      <t>捷運</t>
    </r>
    <r>
      <rPr>
        <strike/>
        <sz val="12"/>
        <color rgb="FFFF0000"/>
        <rFont val="新細明體"/>
        <family val="1"/>
        <charset val="136"/>
        <scheme val="major"/>
      </rPr>
      <t>系統</t>
    </r>
    <r>
      <rPr>
        <sz val="12"/>
        <color theme="1"/>
        <rFont val="新細明體"/>
        <family val="1"/>
        <charset val="136"/>
        <scheme val="major"/>
      </rPr>
      <t>運輸</t>
    </r>
    <phoneticPr fontId="3" type="noConversion"/>
  </si>
  <si>
    <t>4932-11</t>
  </si>
  <si>
    <t>計程車客運</t>
  </si>
  <si>
    <t>不包括：
．僅提供計程車叫車派遣媒合、車輛調度管理、聯繫等服務，應歸入4932-12子類「計程車派遣、聯繫服務」。</t>
    <phoneticPr fontId="3" type="noConversion"/>
  </si>
  <si>
    <t>配合刪除子類4932-12，統一體例，刪除子類，併入4932-00。</t>
  </si>
  <si>
    <t>4932-12</t>
  </si>
  <si>
    <t>計程車派遣、聯繫服務</t>
  </si>
  <si>
    <t>包括提供計程車叫車派遣媒合、車輛調度管理、聯繫等服務。</t>
  </si>
  <si>
    <t>考量經營線上計程車叫車服務，並以收取佣金或服務費為主者，應歸入5249細類「其他陸上運輸輔助業」項下及配合主計總處修訂，刪除子類，併入5249-11。</t>
  </si>
  <si>
    <t>4932-00</t>
    <phoneticPr fontId="3" type="noConversion"/>
  </si>
  <si>
    <t>包含個人計程車客運等。</t>
    <phoneticPr fontId="3" type="noConversion"/>
  </si>
  <si>
    <t>增訂
4932-11</t>
    <phoneticPr fontId="3" type="noConversion"/>
  </si>
  <si>
    <t>統一體例，增訂子類，原4932-11，併入此類。</t>
  </si>
  <si>
    <t>4939-11</t>
  </si>
  <si>
    <r>
      <t>附駕駛之</t>
    </r>
    <r>
      <rPr>
        <sz val="12"/>
        <color rgb="FFFF0000"/>
        <rFont val="新細明體"/>
        <family val="1"/>
        <charset val="136"/>
        <scheme val="major"/>
      </rPr>
      <t>小</t>
    </r>
    <r>
      <rPr>
        <sz val="12"/>
        <color theme="1"/>
        <rFont val="新細明體"/>
        <family val="1"/>
        <charset val="136"/>
        <scheme val="major"/>
      </rPr>
      <t>客車租賃</t>
    </r>
    <phoneticPr fontId="3" type="noConversion"/>
  </si>
  <si>
    <t>附駕駛之客車租賃</t>
  </si>
  <si>
    <t>配合主計總處4932細類負面表列修訂，修訂行業名稱。</t>
  </si>
  <si>
    <t>4940-99</t>
  </si>
  <si>
    <t>其他汽車貨運</t>
  </si>
  <si>
    <r>
      <t>包括附駕駛之</t>
    </r>
    <r>
      <rPr>
        <sz val="12"/>
        <color rgb="FFFF0000"/>
        <rFont val="新細明體"/>
        <family val="1"/>
        <charset val="136"/>
        <scheme val="major"/>
      </rPr>
      <t>小</t>
    </r>
    <r>
      <rPr>
        <sz val="12"/>
        <color theme="1"/>
        <rFont val="新細明體"/>
        <family val="1"/>
        <charset val="136"/>
        <scheme val="major"/>
      </rPr>
      <t>貨車租賃、附駕駛之卡車租賃、汽車路線貨運等。</t>
    </r>
    <phoneticPr fontId="3" type="noConversion"/>
  </si>
  <si>
    <t>包括附駕駛之貨車租賃、附駕駛之卡車租賃、汽車路線貨運等。</t>
  </si>
  <si>
    <t>4940-99
5420-99*</t>
  </si>
  <si>
    <t>5100-00</t>
  </si>
  <si>
    <t>航空運輸</t>
  </si>
  <si>
    <r>
      <t>包括定期客（貨）運班機經營、客（貨）運包機經營、</t>
    </r>
    <r>
      <rPr>
        <sz val="12"/>
        <color rgb="FFFF0000"/>
        <rFont val="新細明體"/>
        <family val="1"/>
        <charset val="136"/>
        <scheme val="major"/>
      </rPr>
      <t>熱氣球空中遊覽、</t>
    </r>
    <r>
      <rPr>
        <sz val="12"/>
        <color theme="1"/>
        <rFont val="新細明體"/>
        <family val="1"/>
        <charset val="136"/>
        <scheme val="major"/>
      </rPr>
      <t>附駕駛之航空</t>
    </r>
    <r>
      <rPr>
        <sz val="12"/>
        <color rgb="FFFF0000"/>
        <rFont val="新細明體"/>
        <family val="1"/>
        <charset val="136"/>
        <scheme val="major"/>
      </rPr>
      <t>器</t>
    </r>
    <r>
      <rPr>
        <sz val="12"/>
        <color theme="1"/>
        <rFont val="新細明體"/>
        <family val="1"/>
        <charset val="136"/>
        <scheme val="major"/>
      </rPr>
      <t>租賃、商務專機</t>
    </r>
    <r>
      <rPr>
        <sz val="12"/>
        <color rgb="FFFF0000"/>
        <rFont val="新細明體"/>
        <family val="1"/>
        <charset val="136"/>
        <scheme val="major"/>
      </rPr>
      <t>租賃</t>
    </r>
    <r>
      <rPr>
        <sz val="12"/>
        <color theme="1"/>
        <rFont val="新細明體"/>
        <family val="1"/>
        <charset val="136"/>
        <scheme val="major"/>
      </rPr>
      <t>等。</t>
    </r>
    <phoneticPr fontId="3" type="noConversion"/>
  </si>
  <si>
    <r>
      <t>包括定期客（貨）運班機經營、客（貨）運包機經營、附駕駛之航空租賃、商務專機</t>
    </r>
    <r>
      <rPr>
        <strike/>
        <sz val="12"/>
        <color rgb="FFFF0000"/>
        <rFont val="新細明體"/>
        <family val="1"/>
        <charset val="136"/>
        <scheme val="major"/>
      </rPr>
      <t>運輸</t>
    </r>
    <r>
      <rPr>
        <sz val="12"/>
        <color theme="1"/>
        <rFont val="新細明體"/>
        <family val="1"/>
        <charset val="136"/>
        <scheme val="major"/>
      </rPr>
      <t>等。</t>
    </r>
    <phoneticPr fontId="3" type="noConversion"/>
  </si>
  <si>
    <t>5249-00</t>
  </si>
  <si>
    <t>其他陸上運輸輔助</t>
  </si>
  <si>
    <t>包括車輛過磅、車輛過戶、高速公路電子收費等。</t>
  </si>
  <si>
    <t>5249-11</t>
    <phoneticPr fontId="3" type="noConversion"/>
  </si>
  <si>
    <t>包括提供計程車叫車派遣媒合、車輛調度管理、聯繫等服務。</t>
    <phoneticPr fontId="3" type="noConversion"/>
  </si>
  <si>
    <t>增訂
4932-12</t>
    <phoneticPr fontId="3" type="noConversion"/>
  </si>
  <si>
    <t>配合主計總處修訂，增訂子類，原4932-12，併入此類。</t>
  </si>
  <si>
    <t>包括車輛過磅、車輛過戶、高速公路電子收費、計程車運輸合作社等。</t>
    <phoneticPr fontId="3" type="noConversion"/>
  </si>
  <si>
    <t>增訂
5249-00</t>
    <phoneticPr fontId="3" type="noConversion"/>
  </si>
  <si>
    <t>配合刪除子類5249-00，增訂子類，原上述子類，併入此類。</t>
  </si>
  <si>
    <t>5290-99</t>
  </si>
  <si>
    <t>未分類其他運輸輔助</t>
  </si>
  <si>
    <t>包括貨物運輸打包服務等。</t>
    <phoneticPr fontId="3" type="noConversion"/>
  </si>
  <si>
    <r>
      <t>包括</t>
    </r>
    <r>
      <rPr>
        <strike/>
        <sz val="12"/>
        <color rgb="FFFF0000"/>
        <rFont val="新細明體"/>
        <family val="1"/>
        <charset val="136"/>
        <scheme val="major"/>
      </rPr>
      <t>進口牲畜留飼、</t>
    </r>
    <r>
      <rPr>
        <sz val="12"/>
        <color theme="1"/>
        <rFont val="新細明體"/>
        <family val="1"/>
        <charset val="136"/>
        <scheme val="major"/>
      </rPr>
      <t>貨物運輸打包服務等。</t>
    </r>
    <phoneticPr fontId="3" type="noConversion"/>
  </si>
  <si>
    <t>5420-11</t>
  </si>
  <si>
    <r>
      <rPr>
        <sz val="12"/>
        <color rgb="FFFF0000"/>
        <rFont val="新細明體"/>
        <family val="1"/>
        <charset val="136"/>
        <scheme val="major"/>
      </rPr>
      <t>到</t>
    </r>
    <r>
      <rPr>
        <sz val="12"/>
        <color theme="1"/>
        <rFont val="新細明體"/>
        <family val="1"/>
        <charset val="136"/>
        <scheme val="major"/>
      </rPr>
      <t>宅遞送服務</t>
    </r>
    <phoneticPr fontId="3" type="noConversion"/>
  </si>
  <si>
    <t>包含餐飲遞送服務等。</t>
    <phoneticPr fontId="3" type="noConversion"/>
  </si>
  <si>
    <r>
      <t>宅</t>
    </r>
    <r>
      <rPr>
        <strike/>
        <sz val="12"/>
        <color rgb="FFFF0000"/>
        <rFont val="新細明體"/>
        <family val="1"/>
        <charset val="136"/>
        <scheme val="major"/>
      </rPr>
      <t>配</t>
    </r>
    <r>
      <rPr>
        <sz val="12"/>
        <color theme="1"/>
        <rFont val="新細明體"/>
        <family val="1"/>
        <charset val="136"/>
        <scheme val="major"/>
      </rPr>
      <t>遞送服務</t>
    </r>
    <phoneticPr fontId="3" type="noConversion"/>
  </si>
  <si>
    <t>配合主計總處修訂及為利歸類，修訂行業名稱及增列定義。</t>
  </si>
  <si>
    <t>5420-99</t>
  </si>
  <si>
    <t>其他快遞服務</t>
  </si>
  <si>
    <t>包括航空快遞服務等。</t>
    <phoneticPr fontId="3" type="noConversion"/>
  </si>
  <si>
    <r>
      <t>包括</t>
    </r>
    <r>
      <rPr>
        <strike/>
        <sz val="12"/>
        <color rgb="FFFF0000"/>
        <rFont val="新細明體"/>
        <family val="1"/>
        <charset val="136"/>
        <scheme val="major"/>
      </rPr>
      <t>陸上、</t>
    </r>
    <r>
      <rPr>
        <sz val="12"/>
        <color theme="1"/>
        <rFont val="新細明體"/>
        <family val="1"/>
        <charset val="136"/>
        <scheme val="major"/>
      </rPr>
      <t>航空快遞服務等。</t>
    </r>
    <phoneticPr fontId="3" type="noConversion"/>
  </si>
  <si>
    <t>5420-99*</t>
  </si>
  <si>
    <t>I</t>
  </si>
  <si>
    <t>5611-12</t>
  </si>
  <si>
    <t>便當、自助餐店</t>
  </si>
  <si>
    <t>包括以便當、餐盒等固定菜餚或以自助型式提供顧客選取菜餚之商店，顧客多於進食前付帳，產品價格平價。
不包括：
．無限量供應餐點，顧客可自行取用或點菜且消費價格按人數（依年齡或用餐時段等標準）定額收費之各式吃到飽餐廳應歸入 5611-17 子類「吃到飽餐廳」。</t>
    <phoneticPr fontId="3" type="noConversion"/>
  </si>
  <si>
    <r>
      <t>包括以便當、餐盒等固定菜餚或以自助型式提供顧客選取菜餚</t>
    </r>
    <r>
      <rPr>
        <strike/>
        <sz val="12"/>
        <color rgb="FFFF0000"/>
        <rFont val="新細明體"/>
        <family val="1"/>
        <charset val="136"/>
        <scheme val="major"/>
      </rPr>
      <t>，供顧客於店內食用或外帶（外送）</t>
    </r>
    <r>
      <rPr>
        <sz val="12"/>
        <color theme="1"/>
        <rFont val="新細明體"/>
        <family val="1"/>
        <charset val="136"/>
        <scheme val="major"/>
      </rPr>
      <t>之商店，顧客多於進食前付帳，產品價格平價。
不包括：
．無限量供應餐點，顧客可自行取用或點菜且消費價格按人數（依</t>
    </r>
    <r>
      <rPr>
        <sz val="12"/>
        <color theme="1"/>
        <rFont val="新細明體"/>
        <family val="1"/>
        <charset val="136"/>
        <scheme val="major"/>
      </rPr>
      <t>年齡或用餐時段等標準）定額收費之各式吃到飽餐廳應歸入 5611-17 子類「吃到飽餐廳」。</t>
    </r>
    <phoneticPr fontId="3" type="noConversion"/>
  </si>
  <si>
    <t>增訂
5610-12</t>
    <phoneticPr fontId="3" type="noConversion"/>
  </si>
  <si>
    <t>5611-13</t>
  </si>
  <si>
    <t>麵店、小吃店</t>
  </si>
  <si>
    <t>包括提供各種傳統麵（米）食、道地小吃等之商店，產品價格低廉，店內多為座位有限，繁忙時間需與他人共用餐桌。亦包括粥品店。</t>
    <phoneticPr fontId="3" type="noConversion"/>
  </si>
  <si>
    <r>
      <t>包括提供各種傳統麵（米）食、道地小吃等</t>
    </r>
    <r>
      <rPr>
        <strike/>
        <sz val="12"/>
        <color rgb="FFFF0000"/>
        <rFont val="新細明體"/>
        <family val="1"/>
        <charset val="136"/>
        <scheme val="major"/>
      </rPr>
      <t>，供顧客於店內食用或外帶</t>
    </r>
    <r>
      <rPr>
        <sz val="12"/>
        <color theme="1"/>
        <rFont val="新細明體"/>
        <family val="1"/>
        <charset val="136"/>
        <scheme val="major"/>
      </rPr>
      <t>之商店，產品價格低廉，店內多為座位有限，繁忙時間需與他人共用餐桌。亦包括粥品店。</t>
    </r>
    <phoneticPr fontId="3" type="noConversion"/>
  </si>
  <si>
    <t>增訂
5610-13</t>
    <phoneticPr fontId="3" type="noConversion"/>
  </si>
  <si>
    <t>5611-14</t>
  </si>
  <si>
    <t>連鎖速食店</t>
  </si>
  <si>
    <t>包括以連鎖方式經營，提供櫃檯式的自助或半自助的快速出餐等服務，具有簡單有限的菜單，產品價位大眾化，同時有標準化的生產技術。
不包括：
．無限量供應餐點，顧客可自行取用或點菜且消費價格按人數（依年齡或用餐時段等標準）定額收費之各式吃到飽餐廳應歸入5611-17子類「吃到飽餐廳」。</t>
    <phoneticPr fontId="3" type="noConversion"/>
  </si>
  <si>
    <r>
      <t>包括以連鎖方式經營，提供櫃檯式的自助或半自助的快速出餐等服務，</t>
    </r>
    <r>
      <rPr>
        <strike/>
        <sz val="12"/>
        <color rgb="FFFF0000"/>
        <rFont val="新細明體"/>
        <family val="1"/>
        <charset val="136"/>
        <scheme val="major"/>
      </rPr>
      <t>供顧客於店內食用或外帶，</t>
    </r>
    <r>
      <rPr>
        <sz val="12"/>
        <color theme="1"/>
        <rFont val="新細明體"/>
        <family val="1"/>
        <charset val="136"/>
        <scheme val="major"/>
      </rPr>
      <t>具有簡單有限的菜單，產品價位大眾化，同時有標準化的生產技術。
不包括：
．無限量供應餐點，顧客可自行取用或點菜且消費價格按人數（依年齡或用餐時段等標準）定額收費之各式吃到飽餐廳應歸入5611-17子類「吃到飽餐廳」。</t>
    </r>
    <phoneticPr fontId="3" type="noConversion"/>
  </si>
  <si>
    <t>增訂
5610-14</t>
    <phoneticPr fontId="3" type="noConversion"/>
  </si>
  <si>
    <t>5631-11</t>
  </si>
  <si>
    <t>冰果店、冷（熱）飲店</t>
    <phoneticPr fontId="3" type="noConversion"/>
  </si>
  <si>
    <t>包括豆花店、冰淇淋店等。</t>
    <phoneticPr fontId="3" type="noConversion"/>
  </si>
  <si>
    <t>增訂
5621-11</t>
    <phoneticPr fontId="3" type="noConversion"/>
  </si>
  <si>
    <t>考量國內手搖飲市場發展蓬勃，為利統計歸類，刪除子類，部分併入5631-15、5631-99。</t>
  </si>
  <si>
    <t>5631-13</t>
  </si>
  <si>
    <t>茶館</t>
    <phoneticPr fontId="3" type="noConversion"/>
  </si>
  <si>
    <t>不包括：
．提供餐食為主之茶館（茶室），應歸入5611細類「餐館」之適當子類。
．有提供侍者陪伴之茶館（茶室），應歸入9323-11子類「有侍者陪伴之茶室」。</t>
    <phoneticPr fontId="3" type="noConversion"/>
  </si>
  <si>
    <r>
      <t>茶</t>
    </r>
    <r>
      <rPr>
        <strike/>
        <sz val="12"/>
        <color rgb="FFFF0000"/>
        <rFont val="新細明體"/>
        <family val="1"/>
        <charset val="136"/>
        <scheme val="major"/>
      </rPr>
      <t>藝</t>
    </r>
    <r>
      <rPr>
        <sz val="12"/>
        <color theme="1"/>
        <rFont val="新細明體"/>
        <family val="1"/>
        <charset val="136"/>
        <scheme val="major"/>
      </rPr>
      <t>館</t>
    </r>
    <phoneticPr fontId="3" type="noConversion"/>
  </si>
  <si>
    <r>
      <t>不包括：
．提供餐食為主之茶</t>
    </r>
    <r>
      <rPr>
        <strike/>
        <sz val="12"/>
        <color rgb="FFFF0000"/>
        <rFont val="新細明體"/>
        <family val="1"/>
        <charset val="136"/>
        <scheme val="major"/>
      </rPr>
      <t>藝</t>
    </r>
    <r>
      <rPr>
        <sz val="12"/>
        <color theme="1"/>
        <rFont val="新細明體"/>
        <family val="1"/>
        <charset val="136"/>
        <scheme val="major"/>
      </rPr>
      <t>館（茶室），應歸入5611細類「餐館」之適當子類。
．有提供侍者陪伴之茶</t>
    </r>
    <r>
      <rPr>
        <strike/>
        <sz val="12"/>
        <color rgb="FFFF0000"/>
        <rFont val="新細明體"/>
        <family val="1"/>
        <charset val="136"/>
        <scheme val="major"/>
      </rPr>
      <t>藝</t>
    </r>
    <r>
      <rPr>
        <sz val="12"/>
        <color theme="1"/>
        <rFont val="新細明體"/>
        <family val="1"/>
        <charset val="136"/>
        <scheme val="major"/>
      </rPr>
      <t>館（茶室），應歸入9323-11子類「有侍者陪伴之茶室」。</t>
    </r>
    <phoneticPr fontId="3" type="noConversion"/>
  </si>
  <si>
    <t>增訂
5621-13</t>
    <phoneticPr fontId="3" type="noConversion"/>
  </si>
  <si>
    <t>5631-14</t>
  </si>
  <si>
    <t>飲酒店</t>
  </si>
  <si>
    <r>
      <t xml:space="preserve">不包括：
</t>
    </r>
    <r>
      <rPr>
        <sz val="12"/>
        <color rgb="FFFF0000"/>
        <rFont val="新細明體"/>
        <family val="1"/>
        <charset val="136"/>
        <scheme val="major"/>
      </rPr>
      <t>．提供餐食為主之飲酒店，應歸入5611細類「餐館」之適當子類。</t>
    </r>
    <r>
      <rPr>
        <sz val="12"/>
        <color theme="1"/>
        <rFont val="新細明體"/>
        <family val="1"/>
        <charset val="136"/>
        <scheme val="major"/>
      </rPr>
      <t xml:space="preserve">
．有提供侍者陪伴之飲酒店</t>
    </r>
    <r>
      <rPr>
        <sz val="12"/>
        <color rgb="FFFF0000"/>
        <rFont val="新細明體"/>
        <family val="1"/>
        <charset val="136"/>
        <scheme val="major"/>
      </rPr>
      <t>，應歸入9323-13子類「有侍者陪伴之酒家、酒吧」</t>
    </r>
    <r>
      <rPr>
        <sz val="12"/>
        <color theme="1"/>
        <rFont val="新細明體"/>
        <family val="1"/>
        <charset val="136"/>
        <scheme val="major"/>
      </rPr>
      <t xml:space="preserve">。
</t>
    </r>
    <phoneticPr fontId="3" type="noConversion"/>
  </si>
  <si>
    <t>不包括：
．有提供侍者陪伴之飲酒店。</t>
    <phoneticPr fontId="3" type="noConversion"/>
  </si>
  <si>
    <t>增訂
5622-00</t>
    <phoneticPr fontId="3" type="noConversion"/>
  </si>
  <si>
    <t>為利歸類，修訂定義。</t>
  </si>
  <si>
    <t>5631-15</t>
    <phoneticPr fontId="3" type="noConversion"/>
  </si>
  <si>
    <t>手搖飲店</t>
    <phoneticPr fontId="3" type="noConversion"/>
  </si>
  <si>
    <t>包括現場調製茶飲、奶類飲品、果汁等，或添加各式增添口感配料之冷（熱）飲店。</t>
    <phoneticPr fontId="3" type="noConversion"/>
  </si>
  <si>
    <t>增訂
5631-11*</t>
    <phoneticPr fontId="3" type="noConversion"/>
  </si>
  <si>
    <t>考量國內手搖飲市場發展蓬勃，為利統計歸類，增訂子類，原5631-11之手搖飲店，併入此類。</t>
  </si>
  <si>
    <t>5631-99</t>
    <phoneticPr fontId="3" type="noConversion"/>
  </si>
  <si>
    <t>其他飲料店</t>
    <phoneticPr fontId="3" type="noConversion"/>
  </si>
  <si>
    <t>基於周延原則，增訂子類，原5631-11之非手搖飲店者，併入此類。</t>
  </si>
  <si>
    <t>J</t>
  </si>
  <si>
    <t>5820-99</t>
  </si>
  <si>
    <t>其他軟體出版</t>
  </si>
  <si>
    <r>
      <t>包括非遊戲軟體出版，如作業系統軟體、應用軟體、套裝軟體</t>
    </r>
    <r>
      <rPr>
        <sz val="12"/>
        <color rgb="FFFF0000"/>
        <rFont val="新細明體"/>
        <family val="1"/>
        <charset val="136"/>
        <scheme val="major"/>
      </rPr>
      <t>、區塊鏈技術之軟體</t>
    </r>
    <r>
      <rPr>
        <sz val="12"/>
        <color theme="1"/>
        <rFont val="新細明體"/>
        <family val="1"/>
        <charset val="136"/>
        <scheme val="major"/>
      </rPr>
      <t>等出版。</t>
    </r>
    <phoneticPr fontId="3" type="noConversion"/>
  </si>
  <si>
    <t>包括非遊戲軟體出版，如作業系統軟體、應用軟體、套裝軟體等出版。</t>
  </si>
  <si>
    <t>5911-15</t>
  </si>
  <si>
    <r>
      <t>線上影片</t>
    </r>
    <r>
      <rPr>
        <sz val="12"/>
        <color rgb="FFFF0000"/>
        <rFont val="新細明體"/>
        <family val="1"/>
        <charset val="136"/>
        <scheme val="major"/>
      </rPr>
      <t>及</t>
    </r>
    <r>
      <rPr>
        <sz val="12"/>
        <color theme="1"/>
        <rFont val="新細明體"/>
        <family val="1"/>
        <charset val="136"/>
        <scheme val="major"/>
      </rPr>
      <t>節目製作</t>
    </r>
    <phoneticPr fontId="3" type="noConversion"/>
  </si>
  <si>
    <t>包括以網際網路傳輸、播放之影片及節目製作。
不包括：
．經由電視傳播之節目製作，應歸入5911-13「電視節目製作」。
．經由電影院放映之影片製作，應歸入5911-14「電影片製作」。</t>
    <phoneticPr fontId="3" type="noConversion"/>
  </si>
  <si>
    <t>線上影片節目製作</t>
  </si>
  <si>
    <t>6102-11</t>
  </si>
  <si>
    <t>行動通信網路服務</t>
  </si>
  <si>
    <t>增訂
6100-12*</t>
    <phoneticPr fontId="3" type="noConversion"/>
  </si>
  <si>
    <t>基於互斥原則及避免混淆，刪除子類，併入6102-00。</t>
  </si>
  <si>
    <t>6102-12</t>
  </si>
  <si>
    <t>無線通信服務</t>
  </si>
  <si>
    <t>包括電信門號代銷。</t>
  </si>
  <si>
    <t>6102-00</t>
    <phoneticPr fontId="3" type="noConversion"/>
  </si>
  <si>
    <t>無線電信服務</t>
    <phoneticPr fontId="3" type="noConversion"/>
  </si>
  <si>
    <t>包括行動通信網路服務、電信門號代銷等。</t>
    <phoneticPr fontId="3" type="noConversion"/>
  </si>
  <si>
    <t>增訂
6102-11
6102-12</t>
    <phoneticPr fontId="3" type="noConversion"/>
  </si>
  <si>
    <t>6109-99</t>
  </si>
  <si>
    <r>
      <rPr>
        <sz val="12"/>
        <rFont val="新細明體"/>
        <family val="1"/>
        <charset val="136"/>
        <scheme val="major"/>
      </rPr>
      <t>未分類</t>
    </r>
    <r>
      <rPr>
        <sz val="12"/>
        <color rgb="FFFF0000"/>
        <rFont val="新細明體"/>
        <family val="1"/>
        <charset val="136"/>
        <scheme val="major"/>
      </rPr>
      <t>其他</t>
    </r>
    <r>
      <rPr>
        <sz val="12"/>
        <rFont val="新細明體"/>
        <family val="1"/>
        <charset val="136"/>
        <scheme val="major"/>
      </rPr>
      <t>電信</t>
    </r>
    <r>
      <rPr>
        <sz val="12"/>
        <color rgb="FFFF0000"/>
        <rFont val="新細明體"/>
        <family val="1"/>
        <charset val="136"/>
        <scheme val="major"/>
      </rPr>
      <t>服務</t>
    </r>
    <phoneticPr fontId="3" type="noConversion"/>
  </si>
  <si>
    <t>包括頻寬、電信批發轉售服務、語音單純轉售等。</t>
  </si>
  <si>
    <t>6109-99</t>
    <phoneticPr fontId="3" type="noConversion"/>
  </si>
  <si>
    <r>
      <rPr>
        <strike/>
        <sz val="12"/>
        <color rgb="FFFF0000"/>
        <rFont val="新細明體"/>
        <family val="1"/>
        <charset val="136"/>
        <scheme val="major"/>
      </rPr>
      <t>其他</t>
    </r>
    <r>
      <rPr>
        <sz val="12"/>
        <color theme="1"/>
        <rFont val="新細明體"/>
        <family val="1"/>
        <charset val="136"/>
        <scheme val="major"/>
      </rPr>
      <t>未分類電信</t>
    </r>
    <phoneticPr fontId="3" type="noConversion"/>
  </si>
  <si>
    <t/>
  </si>
  <si>
    <t>6201-99</t>
  </si>
  <si>
    <t>其他電腦程式設計</t>
  </si>
  <si>
    <r>
      <t>包括非遊戲程式設計、修改、測試及維護，如作業系統程式、應用程式（APP）、套裝程式、韌體、</t>
    </r>
    <r>
      <rPr>
        <sz val="12"/>
        <color rgb="FFFF0000"/>
        <rFont val="新細明體"/>
        <family val="1"/>
        <charset val="136"/>
        <scheme val="major"/>
      </rPr>
      <t>安全監控程式、區塊鏈技術之電腦程式</t>
    </r>
    <r>
      <rPr>
        <sz val="12"/>
        <color theme="1"/>
        <rFont val="新細明體"/>
        <family val="1"/>
        <charset val="136"/>
        <scheme val="major"/>
      </rPr>
      <t>等。</t>
    </r>
    <phoneticPr fontId="3" type="noConversion"/>
  </si>
  <si>
    <t>包括非遊戲程式設計、修改、測試及維護，如作業系統程式、應用程式（APP）、套裝程式、韌體等。</t>
  </si>
  <si>
    <t>6202-13</t>
  </si>
  <si>
    <t>電腦設備管理及資訊技術諮詢</t>
  </si>
  <si>
    <t>包括對客戶之電腦相關設備提供現場管理及操作服務與資訊技術諮詢服務等。</t>
  </si>
  <si>
    <t>統一體例，刪除子類，併入6202-99。</t>
  </si>
  <si>
    <t>6202-99</t>
    <phoneticPr fontId="3" type="noConversion"/>
  </si>
  <si>
    <t>其他電腦諮詢及設備管理</t>
    <phoneticPr fontId="3" type="noConversion"/>
  </si>
  <si>
    <t>增訂
6202-13</t>
    <phoneticPr fontId="3" type="noConversion"/>
  </si>
  <si>
    <t>為利周延及配合主計總處修訂，增訂子類，原6202-13，併入此類。</t>
  </si>
  <si>
    <t>6209-00</t>
  </si>
  <si>
    <t>其他電腦相關服務</t>
  </si>
  <si>
    <t>包括電腦災害復原處理、區塊鏈技術之其他電腦相關服務。</t>
    <phoneticPr fontId="3" type="noConversion"/>
  </si>
  <si>
    <t>不包括：
．電腦硬體維修歸入9521-00子類「電腦及其週邊設備維修」。</t>
    <phoneticPr fontId="3" type="noConversion"/>
  </si>
  <si>
    <t>為資明確及配合主計總處修訂，修訂定義。</t>
  </si>
  <si>
    <t>6312-99</t>
  </si>
  <si>
    <t>其他資料處理、主機及網站代管服務</t>
  </si>
  <si>
    <r>
      <t>包括雲端電腦機房、雲端電腦資料保管</t>
    </r>
    <r>
      <rPr>
        <sz val="12"/>
        <color rgb="FFFF0000"/>
        <rFont val="新細明體"/>
        <family val="1"/>
        <charset val="136"/>
        <scheme val="major"/>
      </rPr>
      <t>、雲端運算、大數據資料處理及分析、人工智慧（AI）雲端資料代管等服務，及代客處理光學閱讀辨識資料、代客處理空間資料、區塊鏈技術之網站代管等；亦包括以收取平台空間服務費（如月租費）為主之平台商</t>
    </r>
    <r>
      <rPr>
        <sz val="12"/>
        <color theme="1"/>
        <rFont val="新細明體"/>
        <family val="1"/>
        <charset val="136"/>
        <scheme val="major"/>
      </rPr>
      <t>。</t>
    </r>
    <phoneticPr fontId="3" type="noConversion"/>
  </si>
  <si>
    <r>
      <t>包括</t>
    </r>
    <r>
      <rPr>
        <strike/>
        <sz val="12"/>
        <color rgb="FFFF0000"/>
        <rFont val="新細明體"/>
        <family val="1"/>
        <charset val="136"/>
        <scheme val="major"/>
      </rPr>
      <t>網路拍賣平台之服務、</t>
    </r>
    <r>
      <rPr>
        <sz val="12"/>
        <color theme="1"/>
        <rFont val="新細明體"/>
        <family val="1"/>
        <charset val="136"/>
        <scheme val="major"/>
      </rPr>
      <t>雲端電腦機房</t>
    </r>
    <r>
      <rPr>
        <strike/>
        <sz val="12"/>
        <color rgb="FFFF0000"/>
        <rFont val="新細明體"/>
        <family val="1"/>
        <charset val="136"/>
        <scheme val="major"/>
      </rPr>
      <t>服務</t>
    </r>
    <r>
      <rPr>
        <sz val="12"/>
        <color theme="1"/>
        <rFont val="新細明體"/>
        <family val="1"/>
        <charset val="136"/>
        <scheme val="major"/>
      </rPr>
      <t>、雲端電腦資料保管</t>
    </r>
    <r>
      <rPr>
        <strike/>
        <sz val="12"/>
        <color rgb="FFFF0000"/>
        <rFont val="新細明體"/>
        <family val="1"/>
        <charset val="136"/>
        <scheme val="major"/>
      </rPr>
      <t>服務等</t>
    </r>
    <r>
      <rPr>
        <sz val="12"/>
        <color theme="1"/>
        <rFont val="新細明體"/>
        <family val="1"/>
        <charset val="136"/>
        <scheme val="major"/>
      </rPr>
      <t>。</t>
    </r>
    <phoneticPr fontId="3" type="noConversion"/>
  </si>
  <si>
    <t>增訂
6312-00</t>
    <phoneticPr fontId="3" type="noConversion"/>
  </si>
  <si>
    <t>K</t>
  </si>
  <si>
    <t>6499-99</t>
  </si>
  <si>
    <r>
      <t>其他未分類金融</t>
    </r>
    <r>
      <rPr>
        <sz val="12"/>
        <color rgb="FFFF0000"/>
        <rFont val="新細明體"/>
        <family val="1"/>
        <charset val="136"/>
        <scheme val="major"/>
      </rPr>
      <t>服務</t>
    </r>
    <phoneticPr fontId="3" type="noConversion"/>
  </si>
  <si>
    <t>包括儲蓄互助社等。</t>
  </si>
  <si>
    <r>
      <t>其他未分類金融</t>
    </r>
    <r>
      <rPr>
        <strike/>
        <sz val="12"/>
        <color rgb="FFFF0000"/>
        <rFont val="新細明體"/>
        <family val="1"/>
        <charset val="136"/>
        <scheme val="major"/>
      </rPr>
      <t>中介</t>
    </r>
    <phoneticPr fontId="3" type="noConversion"/>
  </si>
  <si>
    <t>6499-99*</t>
  </si>
  <si>
    <t>6520-11</t>
  </si>
  <si>
    <t>輸出入保險</t>
  </si>
  <si>
    <t>考量109年營利事業家數統計1家且銷售額占細類比重0%，刪除子類，併入6520-99。</t>
  </si>
  <si>
    <t>6520-99</t>
  </si>
  <si>
    <t>其他財產保險</t>
  </si>
  <si>
    <t>包括火災、海上、陸空、責任、保證等保險及以財產或無形利益為保險標的之各種保險。</t>
  </si>
  <si>
    <r>
      <rPr>
        <sz val="12"/>
        <color rgb="FFFF0000"/>
        <rFont val="新細明體"/>
        <family val="1"/>
        <charset val="136"/>
        <scheme val="major"/>
      </rPr>
      <t>6520-11</t>
    </r>
    <r>
      <rPr>
        <sz val="12"/>
        <color theme="1"/>
        <rFont val="新細明體"/>
        <family val="1"/>
        <charset val="136"/>
        <scheme val="major"/>
      </rPr>
      <t xml:space="preserve">
6520-99
</t>
    </r>
    <phoneticPr fontId="3" type="noConversion"/>
  </si>
  <si>
    <t>配合刪除子類6520-11，修訂定義，原上述子類，併入此類。</t>
  </si>
  <si>
    <t>6611-00</t>
  </si>
  <si>
    <t>證券商</t>
  </si>
  <si>
    <t>包括證券承銷商、自營商、經紀商及股權群眾募資平台服務、證券型代幣之虛擬通貨承銷及銷售服務等。</t>
    <phoneticPr fontId="3" type="noConversion"/>
  </si>
  <si>
    <t>為利歸類，參考主計總處及配合審計部增列虛擬通貨平台之意見，增列定義。</t>
  </si>
  <si>
    <t>6699-12</t>
  </si>
  <si>
    <t>信用卡業務輔助</t>
  </si>
  <si>
    <r>
      <t>包括信用卡</t>
    </r>
    <r>
      <rPr>
        <sz val="12"/>
        <color rgb="FFFF0000"/>
        <rFont val="新細明體"/>
        <family val="1"/>
        <charset val="136"/>
        <scheme val="major"/>
      </rPr>
      <t>交易</t>
    </r>
    <r>
      <rPr>
        <sz val="12"/>
        <color theme="1"/>
        <rFont val="新細明體"/>
        <family val="1"/>
        <charset val="136"/>
        <scheme val="major"/>
      </rPr>
      <t>授權或清算服務、信用卡收單機構等。</t>
    </r>
    <phoneticPr fontId="3" type="noConversion"/>
  </si>
  <si>
    <t>包括信用卡授權或清算服務、信用卡收單機構等。</t>
  </si>
  <si>
    <t>增訂
6639-12</t>
    <phoneticPr fontId="3" type="noConversion"/>
  </si>
  <si>
    <t>6699-99</t>
  </si>
  <si>
    <t>其他未分類金融輔助</t>
  </si>
  <si>
    <r>
      <t>包括建築經理公司、信用保證基金、貸款之顧問及經紀、金融網路認證服務</t>
    </r>
    <r>
      <rPr>
        <sz val="12"/>
        <color rgb="FFFF0000"/>
        <rFont val="新細明體"/>
        <family val="1"/>
        <charset val="136"/>
        <scheme val="major"/>
      </rPr>
      <t>、借貸媒合平台服務、代辦移工跨境匯款服務、非證券型代幣之虛擬通貨承銷及銷售服務</t>
    </r>
    <r>
      <rPr>
        <sz val="12"/>
        <color theme="1"/>
        <rFont val="新細明體"/>
        <family val="1"/>
        <charset val="136"/>
        <scheme val="major"/>
      </rPr>
      <t>等。</t>
    </r>
    <phoneticPr fontId="3" type="noConversion"/>
  </si>
  <si>
    <t>包括建築經理公司、信用保證基金、貸款之顧問及經紀、金融網路認證服務等。</t>
  </si>
  <si>
    <t>增訂
6639-99*</t>
    <phoneticPr fontId="3" type="noConversion"/>
  </si>
  <si>
    <t>配合主計總處修訂及審計部增列虛擬通貨平台之意見，修訂定義。</t>
  </si>
  <si>
    <t>L</t>
  </si>
  <si>
    <t>6700-11</t>
  </si>
  <si>
    <t>土地開發</t>
  </si>
  <si>
    <t>包括以銷售為目的之購入土地，並進行相關開發規劃及改良等。</t>
    <phoneticPr fontId="3" type="noConversion"/>
  </si>
  <si>
    <t>6811-11</t>
  </si>
  <si>
    <r>
      <rPr>
        <sz val="12"/>
        <color rgb="FFFF0000"/>
        <rFont val="新細明體"/>
        <family val="1"/>
        <charset val="136"/>
        <scheme val="major"/>
      </rPr>
      <t>自有</t>
    </r>
    <r>
      <rPr>
        <sz val="12"/>
        <color theme="1"/>
        <rFont val="新細明體"/>
        <family val="1"/>
        <charset val="136"/>
        <scheme val="major"/>
      </rPr>
      <t>不動產買賣</t>
    </r>
    <phoneticPr fontId="3" type="noConversion"/>
  </si>
  <si>
    <t>不動產買賣</t>
  </si>
  <si>
    <t>6811-12</t>
  </si>
  <si>
    <r>
      <rPr>
        <sz val="12"/>
        <color rgb="FFFF0000"/>
        <rFont val="新細明體"/>
        <family val="1"/>
        <charset val="136"/>
        <scheme val="major"/>
      </rPr>
      <t>自有</t>
    </r>
    <r>
      <rPr>
        <sz val="12"/>
        <color theme="1"/>
        <rFont val="新細明體"/>
        <family val="1"/>
        <charset val="136"/>
        <scheme val="major"/>
      </rPr>
      <t>不動產租賃</t>
    </r>
    <phoneticPr fontId="3" type="noConversion"/>
  </si>
  <si>
    <t>不動產租賃</t>
  </si>
  <si>
    <t>6811-12*</t>
  </si>
  <si>
    <t>6811-14</t>
  </si>
  <si>
    <r>
      <t>自助儲物空間</t>
    </r>
    <r>
      <rPr>
        <sz val="12"/>
        <color rgb="FFFF0000"/>
        <rFont val="新細明體"/>
        <family val="1"/>
        <charset val="136"/>
        <scheme val="major"/>
      </rPr>
      <t>（如迷你倉庫）</t>
    </r>
    <r>
      <rPr>
        <sz val="12"/>
        <color theme="1"/>
        <rFont val="新細明體"/>
        <family val="1"/>
        <charset val="136"/>
        <scheme val="major"/>
      </rPr>
      <t>出租</t>
    </r>
    <phoneticPr fontId="3" type="noConversion"/>
  </si>
  <si>
    <t>包括從事提供非投幣式各型式不同尺寸可上鎖之儲物空間，供自行存放物品使用且不負物品保管責任之服務。</t>
  </si>
  <si>
    <t>自助儲物空間出租</t>
  </si>
  <si>
    <t>增訂
6811-12*</t>
    <phoneticPr fontId="3" type="noConversion"/>
  </si>
  <si>
    <t>6891-11</t>
  </si>
  <si>
    <r>
      <t>代他人管理出租</t>
    </r>
    <r>
      <rPr>
        <sz val="12"/>
        <rFont val="新細明體"/>
        <family val="1"/>
        <charset val="136"/>
        <scheme val="major"/>
      </rPr>
      <t>展示場</t>
    </r>
    <phoneticPr fontId="3" type="noConversion"/>
  </si>
  <si>
    <r>
      <t>6891-11</t>
    </r>
    <r>
      <rPr>
        <sz val="12"/>
        <color rgb="FFFF0000"/>
        <rFont val="新細明體"/>
        <family val="1"/>
        <charset val="136"/>
        <scheme val="major"/>
      </rPr>
      <t>*</t>
    </r>
    <phoneticPr fontId="3" type="noConversion"/>
  </si>
  <si>
    <t>展示場管理</t>
  </si>
  <si>
    <t>配合主計總處修訂，修訂行業名稱，部分併入6891-99。</t>
  </si>
  <si>
    <t>6891-12</t>
  </si>
  <si>
    <r>
      <t>代他人管理出租</t>
    </r>
    <r>
      <rPr>
        <sz val="12"/>
        <rFont val="新細明體"/>
        <family val="1"/>
        <charset val="136"/>
        <scheme val="major"/>
      </rPr>
      <t>市場</t>
    </r>
    <phoneticPr fontId="3" type="noConversion"/>
  </si>
  <si>
    <t>包括從事為他人管理作為市場用途之不動產行業等。
不包括：
．以拍賣、議價、標價、投標等方式協助供應商及承銷人進行農產品批發交易，依照其成交金額收取管理費，並符合『農產品市場交易法』規定之農產品批發市場經營主體，應歸入4510-11子類「農產品批發市場經營」。</t>
    <phoneticPr fontId="3" type="noConversion"/>
  </si>
  <si>
    <r>
      <t>6891-12</t>
    </r>
    <r>
      <rPr>
        <sz val="12"/>
        <color rgb="FFFF0000"/>
        <rFont val="新細明體"/>
        <family val="1"/>
        <charset val="136"/>
        <scheme val="major"/>
      </rPr>
      <t>*</t>
    </r>
    <phoneticPr fontId="3" type="noConversion"/>
  </si>
  <si>
    <t>市場管理</t>
  </si>
  <si>
    <t>6891-13</t>
  </si>
  <si>
    <t>代他人管理出租住宅</t>
    <phoneticPr fontId="3" type="noConversion"/>
  </si>
  <si>
    <r>
      <t>包括依租賃住宅市場發展及管理條例規定，受出租人之委託，經營租賃住宅管理</t>
    </r>
    <r>
      <rPr>
        <sz val="12"/>
        <color rgb="FFFF0000"/>
        <rFont val="新細明體"/>
        <family val="1"/>
        <charset val="136"/>
        <scheme val="major"/>
      </rPr>
      <t>之</t>
    </r>
    <r>
      <rPr>
        <sz val="12"/>
        <color theme="1"/>
        <rFont val="新細明體"/>
        <family val="1"/>
        <charset val="136"/>
        <scheme val="major"/>
      </rPr>
      <t>業務。</t>
    </r>
    <phoneticPr fontId="3" type="noConversion"/>
  </si>
  <si>
    <r>
      <t>6891-13</t>
    </r>
    <r>
      <rPr>
        <sz val="12"/>
        <color rgb="FFFF0000"/>
        <rFont val="新細明體"/>
        <family val="1"/>
        <charset val="136"/>
        <scheme val="major"/>
      </rPr>
      <t>*</t>
    </r>
    <phoneticPr fontId="3" type="noConversion"/>
  </si>
  <si>
    <t>租賃住宅代管</t>
  </si>
  <si>
    <r>
      <t>包括依租賃住宅市場發展及管理條例規定，受出租人之委託，經營租賃住宅管理業務</t>
    </r>
    <r>
      <rPr>
        <strike/>
        <sz val="12"/>
        <color rgb="FFFF0000"/>
        <rFont val="新細明體"/>
        <family val="1"/>
        <charset val="136"/>
        <scheme val="major"/>
      </rPr>
      <t>之公司</t>
    </r>
    <r>
      <rPr>
        <sz val="12"/>
        <color theme="1"/>
        <rFont val="新細明體"/>
        <family val="1"/>
        <charset val="136"/>
        <scheme val="major"/>
      </rPr>
      <t>。</t>
    </r>
    <phoneticPr fontId="3" type="noConversion"/>
  </si>
  <si>
    <t>增訂</t>
    <phoneticPr fontId="3" type="noConversion"/>
  </si>
  <si>
    <t>配合主計總處修訂，修訂行業名稱及定義，部分併入6891-99。</t>
  </si>
  <si>
    <t>6891-99</t>
    <phoneticPr fontId="3" type="noConversion"/>
  </si>
  <si>
    <t>其他不動產代管</t>
    <phoneticPr fontId="3" type="noConversion"/>
  </si>
  <si>
    <t>包括代他人管理出租商辦等。</t>
    <phoneticPr fontId="3" type="noConversion"/>
  </si>
  <si>
    <t>增訂
6891-11*
6891-12*
6891-13*</t>
    <phoneticPr fontId="3" type="noConversion"/>
  </si>
  <si>
    <t>為利周延，增訂子類，原6891-11、6891-12、6891-13，部分併入此類。</t>
  </si>
  <si>
    <t>M</t>
  </si>
  <si>
    <t>7020-11</t>
  </si>
  <si>
    <t>財務管理顧問</t>
    <phoneticPr fontId="3" type="noConversion"/>
  </si>
  <si>
    <r>
      <t>財務管理顧問</t>
    </r>
    <r>
      <rPr>
        <strike/>
        <sz val="12"/>
        <color rgb="FFFF0000"/>
        <rFont val="新細明體"/>
        <family val="1"/>
        <charset val="136"/>
        <scheme val="major"/>
      </rPr>
      <t>服務</t>
    </r>
    <phoneticPr fontId="3" type="noConversion"/>
  </si>
  <si>
    <t>7020-12</t>
  </si>
  <si>
    <t>行銷管理顧問</t>
    <phoneticPr fontId="3" type="noConversion"/>
  </si>
  <si>
    <t>包括公共關係服務等。</t>
    <phoneticPr fontId="3" type="noConversion"/>
  </si>
  <si>
    <r>
      <t xml:space="preserve">7020-12
</t>
    </r>
    <r>
      <rPr>
        <sz val="12"/>
        <color rgb="FFFF0000"/>
        <rFont val="新細明體"/>
        <family val="1"/>
        <charset val="136"/>
        <scheme val="major"/>
      </rPr>
      <t>7020-99*</t>
    </r>
    <phoneticPr fontId="3" type="noConversion"/>
  </si>
  <si>
    <r>
      <t>行銷管理顧問</t>
    </r>
    <r>
      <rPr>
        <strike/>
        <sz val="12"/>
        <color rgb="FFFF0000"/>
        <rFont val="新細明體"/>
        <family val="1"/>
        <charset val="136"/>
        <scheme val="major"/>
      </rPr>
      <t>服務</t>
    </r>
    <phoneticPr fontId="3" type="noConversion"/>
  </si>
  <si>
    <t>配合主計總處修訂及考量公共關係服務與行銷管理顧問性質高度重疊，修訂行業名稱及增列定義，原7020-99之公共關係服務，併入此類。</t>
  </si>
  <si>
    <t>7020-99</t>
  </si>
  <si>
    <t>其他管理顧問</t>
    <phoneticPr fontId="3" type="noConversion"/>
  </si>
  <si>
    <t>包括生產管理、人事管理、組織管理、銷售管理、ISO認證等顧問。
不包括：
．提供ISO認證服務應歸入7609-99子類「其他未分類專業、科學及技術服務」。</t>
    <phoneticPr fontId="3" type="noConversion"/>
  </si>
  <si>
    <r>
      <t>7020-99</t>
    </r>
    <r>
      <rPr>
        <sz val="12"/>
        <color rgb="FFFF0000"/>
        <rFont val="新細明體"/>
        <family val="1"/>
        <charset val="136"/>
        <scheme val="major"/>
      </rPr>
      <t>*</t>
    </r>
    <phoneticPr fontId="3" type="noConversion"/>
  </si>
  <si>
    <r>
      <t>其他管理顧問</t>
    </r>
    <r>
      <rPr>
        <strike/>
        <sz val="12"/>
        <color rgb="FFFF0000"/>
        <rFont val="新細明體"/>
        <family val="1"/>
        <charset val="136"/>
        <scheme val="major"/>
      </rPr>
      <t>服務</t>
    </r>
    <phoneticPr fontId="3" type="noConversion"/>
  </si>
  <si>
    <r>
      <t>包括</t>
    </r>
    <r>
      <rPr>
        <strike/>
        <sz val="12"/>
        <color rgb="FFFF0000"/>
        <rFont val="新細明體"/>
        <family val="1"/>
        <charset val="136"/>
        <scheme val="major"/>
      </rPr>
      <t>公共關係服務、</t>
    </r>
    <r>
      <rPr>
        <sz val="12"/>
        <color theme="1"/>
        <rFont val="新細明體"/>
        <family val="1"/>
        <charset val="136"/>
        <scheme val="major"/>
      </rPr>
      <t>生產管理、人事管理、組織管理、銷售管理</t>
    </r>
    <r>
      <rPr>
        <strike/>
        <sz val="12"/>
        <color rgb="FFFF0000"/>
        <rFont val="新細明體"/>
        <family val="1"/>
        <charset val="136"/>
        <scheme val="major"/>
      </rPr>
      <t>顧問服務</t>
    </r>
    <r>
      <rPr>
        <sz val="12"/>
        <color theme="1"/>
        <rFont val="新細明體"/>
        <family val="1"/>
        <charset val="136"/>
        <scheme val="major"/>
      </rPr>
      <t>、ISO認證</t>
    </r>
    <r>
      <rPr>
        <strike/>
        <sz val="12"/>
        <color rgb="FFFF0000"/>
        <rFont val="新細明體"/>
        <family val="1"/>
        <charset val="136"/>
        <scheme val="major"/>
      </rPr>
      <t>顧問服務</t>
    </r>
    <r>
      <rPr>
        <sz val="12"/>
        <color theme="1"/>
        <rFont val="新細明體"/>
        <family val="1"/>
        <charset val="136"/>
        <scheme val="major"/>
      </rPr>
      <t>等。
不包括：
．提供ISO認證服務應歸入7609-99子類「其他未分類專業、科學及技術服務」。</t>
    </r>
    <phoneticPr fontId="3" type="noConversion"/>
  </si>
  <si>
    <t>考量公共關係服務與行銷管理顧問性質高度重疊及配合主計總處修訂，修訂行業名稱及定義，部分併入7020-12。</t>
  </si>
  <si>
    <t>7111-11</t>
  </si>
  <si>
    <t>建築設計、顧問</t>
  </si>
  <si>
    <t>包括建築製圖、建築模型繪圖及製作服務等。</t>
    <phoneticPr fontId="3" type="noConversion"/>
  </si>
  <si>
    <t>7112-12</t>
  </si>
  <si>
    <t>測量及非建築工程製圖服務</t>
  </si>
  <si>
    <r>
      <t>包括地形及地籍測量、地質測量服務</t>
    </r>
    <r>
      <rPr>
        <sz val="12"/>
        <color rgb="FFFF0000"/>
        <rFont val="新細明體"/>
        <family val="1"/>
        <charset val="136"/>
        <scheme val="major"/>
      </rPr>
      <t>、地理或空間測量</t>
    </r>
    <r>
      <rPr>
        <sz val="12"/>
        <color theme="1"/>
        <rFont val="新細明體"/>
        <family val="1"/>
        <charset val="136"/>
        <scheme val="major"/>
      </rPr>
      <t>等。</t>
    </r>
    <phoneticPr fontId="3" type="noConversion"/>
  </si>
  <si>
    <t>包括地形及地籍測量、地質測量服務等。</t>
  </si>
  <si>
    <t>7112-13</t>
  </si>
  <si>
    <t>積體電路設計</t>
  </si>
  <si>
    <t>不包括：
．積體電路設計並委外製造，且擁有最終產品之所有權者，應歸入2611細類「積體電路製造業」之適當子類。</t>
    <phoneticPr fontId="3" type="noConversion"/>
  </si>
  <si>
    <t>7112-99</t>
  </si>
  <si>
    <t>其他工程服務及相關技術顧問</t>
  </si>
  <si>
    <r>
      <t>包括電路管道設計、工業廠房及製程設計、建築物結構檢查、建築物消防檢查</t>
    </r>
    <r>
      <rPr>
        <sz val="12"/>
        <color rgb="FFFF0000"/>
        <rFont val="新細明體"/>
        <family val="1"/>
        <charset val="136"/>
        <scheme val="major"/>
      </rPr>
      <t>、建築物公共安全檢查</t>
    </r>
    <r>
      <rPr>
        <sz val="12"/>
        <color theme="1"/>
        <rFont val="新細明體"/>
        <family val="1"/>
        <charset val="136"/>
        <scheme val="major"/>
      </rPr>
      <t>等及結構、環境、水土保持、交通、化學、冷凍空調、工業、大地、工業安全、電子、機械、音響、水利、採礦、電機等工程顧問。</t>
    </r>
    <phoneticPr fontId="3" type="noConversion"/>
  </si>
  <si>
    <r>
      <t>包括電路管道設計、工業廠房及製程設計、建築物結構檢查、建築物消防檢查等及結構、環境、水土保持、交通、化學、冷凍</t>
    </r>
    <r>
      <rPr>
        <strike/>
        <sz val="12"/>
        <color rgb="FFFF0000"/>
        <rFont val="新細明體"/>
        <family val="1"/>
        <charset val="136"/>
        <scheme val="major"/>
      </rPr>
      <t>及</t>
    </r>
    <r>
      <rPr>
        <sz val="12"/>
        <color theme="1"/>
        <rFont val="新細明體"/>
        <family val="1"/>
        <charset val="136"/>
        <scheme val="major"/>
      </rPr>
      <t>空調、工業、大地、工業安全、電子、機械、音響、水利、採礦、電機等工程顧問。</t>
    </r>
    <phoneticPr fontId="3" type="noConversion"/>
  </si>
  <si>
    <t>7129-99</t>
  </si>
  <si>
    <t>未分類其他技術檢測及分析服務</t>
  </si>
  <si>
    <r>
      <t>包括機械性能檢測、材料檢驗、非破壞性檢測、商品檢驗、運輸工具檢驗、食品衛生檢驗、礦物成分及純度檢驗、振動檢測</t>
    </r>
    <r>
      <rPr>
        <sz val="12"/>
        <color rgb="FFFF0000"/>
        <rFont val="新細明體"/>
        <family val="1"/>
        <charset val="136"/>
        <scheme val="major"/>
      </rPr>
      <t>、節能檢測</t>
    </r>
    <r>
      <rPr>
        <sz val="12"/>
        <color theme="1"/>
        <rFont val="新細明體"/>
        <family val="1"/>
        <charset val="136"/>
        <scheme val="major"/>
      </rPr>
      <t>等。
不包括：
．瓦斯鋼瓶檢驗應歸入7129-12子類「瓦斯鋼瓶檢驗」。</t>
    </r>
    <phoneticPr fontId="3" type="noConversion"/>
  </si>
  <si>
    <r>
      <t>包括機械性能檢測、材料檢驗、非破壞性檢測、</t>
    </r>
    <r>
      <rPr>
        <strike/>
        <sz val="12"/>
        <color rgb="FFFF0000"/>
        <rFont val="新細明體"/>
        <family val="1"/>
        <charset val="136"/>
        <scheme val="major"/>
      </rPr>
      <t>產品認證服務、</t>
    </r>
    <r>
      <rPr>
        <sz val="12"/>
        <color theme="1"/>
        <rFont val="新細明體"/>
        <family val="1"/>
        <charset val="136"/>
        <scheme val="major"/>
      </rPr>
      <t>商品檢驗</t>
    </r>
    <r>
      <rPr>
        <strike/>
        <sz val="12"/>
        <color rgb="FFFF0000"/>
        <rFont val="新細明體"/>
        <family val="1"/>
        <charset val="136"/>
        <scheme val="major"/>
      </rPr>
      <t>服務</t>
    </r>
    <r>
      <rPr>
        <sz val="12"/>
        <color theme="1"/>
        <rFont val="新細明體"/>
        <family val="1"/>
        <charset val="136"/>
        <scheme val="major"/>
      </rPr>
      <t>、運輸工具檢驗、食品衛生檢驗、礦物成分及純度檢驗、振動檢測等。
不包括：
．瓦斯鋼瓶檢驗應歸入7129-12子類「瓦斯鋼瓶檢驗」。</t>
    </r>
    <phoneticPr fontId="3" type="noConversion"/>
  </si>
  <si>
    <t>7129-99*</t>
  </si>
  <si>
    <t>7500-00</t>
  </si>
  <si>
    <t>獸醫服務</t>
  </si>
  <si>
    <t>包括動物醫院（診所）、動物診療、動物醫事檢驗等。</t>
    <phoneticPr fontId="3" type="noConversion"/>
  </si>
  <si>
    <r>
      <t>包括動物醫院（診所）、動物診療</t>
    </r>
    <r>
      <rPr>
        <strike/>
        <sz val="12"/>
        <color rgb="FFFF0000"/>
        <rFont val="新細明體"/>
        <family val="1"/>
        <charset val="136"/>
        <scheme val="major"/>
      </rPr>
      <t>服務</t>
    </r>
    <r>
      <rPr>
        <sz val="12"/>
        <color theme="1"/>
        <rFont val="新細明體"/>
        <family val="1"/>
        <charset val="136"/>
        <scheme val="major"/>
      </rPr>
      <t>、動物醫事檢驗等。</t>
    </r>
    <phoneticPr fontId="3" type="noConversion"/>
  </si>
  <si>
    <t>7601-13</t>
  </si>
  <si>
    <r>
      <t>代客</t>
    </r>
    <r>
      <rPr>
        <sz val="12"/>
        <color rgb="FFFF0000"/>
        <rFont val="新細明體"/>
        <family val="1"/>
        <charset val="136"/>
        <scheme val="major"/>
      </rPr>
      <t>攝</t>
    </r>
    <r>
      <rPr>
        <sz val="12"/>
        <color theme="1"/>
        <rFont val="新細明體"/>
        <family val="1"/>
        <charset val="136"/>
        <scheme val="major"/>
      </rPr>
      <t>影（結婚攝影除外）</t>
    </r>
    <phoneticPr fontId="3" type="noConversion"/>
  </si>
  <si>
    <r>
      <t>代客</t>
    </r>
    <r>
      <rPr>
        <strike/>
        <sz val="12"/>
        <color rgb="FFFF0000"/>
        <rFont val="新細明體"/>
        <family val="1"/>
        <charset val="136"/>
        <scheme val="major"/>
      </rPr>
      <t>錄</t>
    </r>
    <r>
      <rPr>
        <sz val="12"/>
        <color theme="1"/>
        <rFont val="新細明體"/>
        <family val="1"/>
        <charset val="136"/>
        <scheme val="major"/>
      </rPr>
      <t>影（結婚攝影除外）</t>
    </r>
    <phoneticPr fontId="3" type="noConversion"/>
  </si>
  <si>
    <t>7601-99</t>
  </si>
  <si>
    <t>其他攝影</t>
  </si>
  <si>
    <r>
      <t>包括結婚、婚紗、商業等攝影</t>
    </r>
    <r>
      <rPr>
        <sz val="12"/>
        <color rgb="FFFF0000"/>
        <rFont val="新細明體"/>
        <family val="1"/>
        <charset val="136"/>
        <scheme val="major"/>
      </rPr>
      <t>及錄影</t>
    </r>
    <r>
      <rPr>
        <sz val="12"/>
        <color theme="1"/>
        <rFont val="新細明體"/>
        <family val="1"/>
        <charset val="136"/>
        <scheme val="major"/>
      </rPr>
      <t>。</t>
    </r>
    <phoneticPr fontId="3" type="noConversion"/>
  </si>
  <si>
    <t>包括結婚、婚紗、商業等攝影。</t>
  </si>
  <si>
    <t>考量本細類應包含靜、動態之攝影及錄影活動，為利歸類，修訂定義。</t>
  </si>
  <si>
    <t>7603-11</t>
  </si>
  <si>
    <t>流行音樂歌手經紀</t>
  </si>
  <si>
    <t>包括代理流行音樂歌手簽訂合約，培訓養成、規劃事業發展等經紀。</t>
    <phoneticPr fontId="3" type="noConversion"/>
  </si>
  <si>
    <r>
      <t>包括代理流行音樂歌手簽訂合約，培訓養成、規劃事業發展等經紀</t>
    </r>
    <r>
      <rPr>
        <strike/>
        <sz val="12"/>
        <color rgb="FFFF0000"/>
        <rFont val="新細明體"/>
        <family val="1"/>
        <charset val="136"/>
        <scheme val="major"/>
      </rPr>
      <t>服務</t>
    </r>
    <r>
      <rPr>
        <sz val="12"/>
        <color theme="1"/>
        <rFont val="新細明體"/>
        <family val="1"/>
        <charset val="136"/>
        <scheme val="major"/>
      </rPr>
      <t>。</t>
    </r>
    <phoneticPr fontId="3" type="noConversion"/>
  </si>
  <si>
    <t>7603-99</t>
  </si>
  <si>
    <t>其他藝人及模特兒等經紀</t>
  </si>
  <si>
    <t>包括代理非流行音樂歌手、演員、藝術家、作家、運動員、模特兒等簽訂合約或規劃事業發展等經紀。</t>
    <phoneticPr fontId="3" type="noConversion"/>
  </si>
  <si>
    <r>
      <t>包括代理非流行音樂歌手、演員、藝術家、作家、運動員、模特兒等簽訂合約或規劃事業發展等經紀</t>
    </r>
    <r>
      <rPr>
        <strike/>
        <sz val="12"/>
        <color rgb="FFFF0000"/>
        <rFont val="新細明體"/>
        <family val="1"/>
        <charset val="136"/>
        <scheme val="major"/>
      </rPr>
      <t>服務</t>
    </r>
    <r>
      <rPr>
        <sz val="12"/>
        <color theme="1"/>
        <rFont val="新細明體"/>
        <family val="1"/>
        <charset val="136"/>
        <scheme val="major"/>
      </rPr>
      <t>。</t>
    </r>
    <phoneticPr fontId="3" type="noConversion"/>
  </si>
  <si>
    <t>7609-11</t>
  </si>
  <si>
    <t>環境顧問</t>
    <phoneticPr fontId="3" type="noConversion"/>
  </si>
  <si>
    <t>包括環境影響評估、環境污染源管制、自然景觀保護及人文生態顧問服務等。</t>
  </si>
  <si>
    <r>
      <t>環境顧問</t>
    </r>
    <r>
      <rPr>
        <strike/>
        <sz val="12"/>
        <color rgb="FFFF0000"/>
        <rFont val="新細明體"/>
        <family val="1"/>
        <charset val="136"/>
        <scheme val="major"/>
      </rPr>
      <t>服務</t>
    </r>
    <phoneticPr fontId="3" type="noConversion"/>
  </si>
  <si>
    <t>7609-12</t>
  </si>
  <si>
    <t>農、林、漁、礦、食品、紡織等技術指導</t>
    <phoneticPr fontId="3" type="noConversion"/>
  </si>
  <si>
    <r>
      <t>包括輻射防護技術指導</t>
    </r>
    <r>
      <rPr>
        <sz val="12"/>
        <color rgb="FFFF0000"/>
        <rFont val="新細明體"/>
        <family val="1"/>
        <charset val="136"/>
        <scheme val="major"/>
      </rPr>
      <t>等</t>
    </r>
    <r>
      <rPr>
        <sz val="12"/>
        <color theme="1"/>
        <rFont val="新細明體"/>
        <family val="1"/>
        <charset val="136"/>
        <scheme val="major"/>
      </rPr>
      <t>。</t>
    </r>
    <phoneticPr fontId="3" type="noConversion"/>
  </si>
  <si>
    <r>
      <t>農、林、漁、礦、食品、紡織等技術指導</t>
    </r>
    <r>
      <rPr>
        <strike/>
        <sz val="12"/>
        <color rgb="FFFF0000"/>
        <rFont val="新細明體"/>
        <family val="1"/>
        <charset val="136"/>
        <scheme val="major"/>
      </rPr>
      <t>服務</t>
    </r>
    <phoneticPr fontId="3" type="noConversion"/>
  </si>
  <si>
    <r>
      <t>包括輻射防護技術</t>
    </r>
    <r>
      <rPr>
        <strike/>
        <sz val="12"/>
        <color rgb="FFFF0000"/>
        <rFont val="新細明體"/>
        <family val="1"/>
        <charset val="136"/>
        <scheme val="major"/>
      </rPr>
      <t>等</t>
    </r>
    <r>
      <rPr>
        <sz val="12"/>
        <color theme="1"/>
        <rFont val="新細明體"/>
        <family val="1"/>
        <charset val="136"/>
        <scheme val="major"/>
      </rPr>
      <t>指導。</t>
    </r>
    <phoneticPr fontId="3" type="noConversion"/>
  </si>
  <si>
    <t>配合主計總處修訂及統一體例，修訂行業名稱及定義。</t>
  </si>
  <si>
    <t>7609-99</t>
  </si>
  <si>
    <t>其他未分類專業、科學及技術服務</t>
  </si>
  <si>
    <r>
      <t>包括古董、珠寶及藝術品鑑價、氣象預報、專利權經紀、ISO認證、代辦移民</t>
    </r>
    <r>
      <rPr>
        <sz val="12"/>
        <color rgb="FFFF0000"/>
        <rFont val="新細明體"/>
        <family val="1"/>
        <charset val="136"/>
        <scheme val="major"/>
      </rPr>
      <t>、農產品產銷履歷驗證、優良製造作業規範（GMP）認證</t>
    </r>
    <r>
      <rPr>
        <sz val="12"/>
        <color theme="1"/>
        <rFont val="新細明體"/>
        <family val="1"/>
        <charset val="136"/>
        <scheme val="major"/>
      </rPr>
      <t>等。</t>
    </r>
    <phoneticPr fontId="3" type="noConversion"/>
  </si>
  <si>
    <r>
      <t>包括古董、珠寶及藝術品鑑價</t>
    </r>
    <r>
      <rPr>
        <strike/>
        <sz val="12"/>
        <color rgb="FFFF0000"/>
        <rFont val="新細明體"/>
        <family val="1"/>
        <charset val="136"/>
        <scheme val="major"/>
      </rPr>
      <t>服務</t>
    </r>
    <r>
      <rPr>
        <sz val="12"/>
        <color theme="1"/>
        <rFont val="新細明體"/>
        <family val="1"/>
        <charset val="136"/>
        <scheme val="major"/>
      </rPr>
      <t>、氣象預報、專利權經紀、ISO認證、代辦移民等。</t>
    </r>
    <phoneticPr fontId="3" type="noConversion"/>
  </si>
  <si>
    <t>N</t>
  </si>
  <si>
    <t>7719-16</t>
    <phoneticPr fontId="3" type="noConversion"/>
  </si>
  <si>
    <t>整套置物櫃設備出租</t>
    <phoneticPr fontId="3" type="noConversion"/>
  </si>
  <si>
    <t>增訂
7719-99*</t>
    <phoneticPr fontId="3" type="noConversion"/>
  </si>
  <si>
    <t>配合主計總處修訂，增訂子類，原7719-99之整套置物櫃設備出租，併入此類。</t>
  </si>
  <si>
    <t>7719-99</t>
  </si>
  <si>
    <t>未分類其他機械設備租賃</t>
  </si>
  <si>
    <t>包括電信設備、測量儀器設備、流動廁所、冷凍設備、自動販賣機等出租。</t>
    <phoneticPr fontId="3" type="noConversion"/>
  </si>
  <si>
    <r>
      <t>7719-99</t>
    </r>
    <r>
      <rPr>
        <sz val="12"/>
        <color rgb="FFFF0000"/>
        <rFont val="新細明體"/>
        <family val="1"/>
        <charset val="136"/>
        <scheme val="major"/>
      </rPr>
      <t>*</t>
    </r>
    <phoneticPr fontId="3" type="noConversion"/>
  </si>
  <si>
    <t>包括電信設備、測量儀器設備、流動廁所、冷凍設備、自動販賣機等出租。</t>
  </si>
  <si>
    <t>7719-99*</t>
  </si>
  <si>
    <t>配合主計總處修訂，修訂定義，部分併入7719-16。</t>
  </si>
  <si>
    <t>7721-00</t>
  </si>
  <si>
    <t>汽車租賃</t>
  </si>
  <si>
    <r>
      <t>包括</t>
    </r>
    <r>
      <rPr>
        <sz val="12"/>
        <color rgb="FFFF0000"/>
        <rFont val="新細明體"/>
        <family val="1"/>
        <charset val="136"/>
        <scheme val="major"/>
      </rPr>
      <t>客車、</t>
    </r>
    <r>
      <rPr>
        <sz val="12"/>
        <color theme="1"/>
        <rFont val="新細明體"/>
        <family val="1"/>
        <charset val="136"/>
        <scheme val="major"/>
      </rPr>
      <t>貨車等出租。</t>
    </r>
    <phoneticPr fontId="3" type="noConversion"/>
  </si>
  <si>
    <t>包括貨車等出租。</t>
  </si>
  <si>
    <t>7810-11</t>
  </si>
  <si>
    <r>
      <rPr>
        <sz val="12"/>
        <color rgb="FFFF0000"/>
        <rFont val="新細明體"/>
        <family val="1"/>
        <charset val="136"/>
        <scheme val="major"/>
      </rPr>
      <t>移工</t>
    </r>
    <r>
      <rPr>
        <sz val="12"/>
        <color theme="1"/>
        <rFont val="新細明體"/>
        <family val="1"/>
        <charset val="136"/>
        <scheme val="major"/>
      </rPr>
      <t>仲介</t>
    </r>
    <phoneticPr fontId="3" type="noConversion"/>
  </si>
  <si>
    <t>包括外籍看護等仲介。</t>
  </si>
  <si>
    <t>外籍勞工仲介</t>
  </si>
  <si>
    <t>7820-00</t>
  </si>
  <si>
    <t>人力供應</t>
  </si>
  <si>
    <r>
      <t>包括人力派遣</t>
    </r>
    <r>
      <rPr>
        <sz val="12"/>
        <color rgb="FFFF0000"/>
        <rFont val="新細明體"/>
        <family val="1"/>
        <charset val="136"/>
        <scheme val="major"/>
      </rPr>
      <t>服務</t>
    </r>
    <r>
      <rPr>
        <sz val="12"/>
        <color theme="1"/>
        <rFont val="新細明體"/>
        <family val="1"/>
        <charset val="136"/>
        <scheme val="major"/>
      </rPr>
      <t>、人力資源管理服務。</t>
    </r>
    <phoneticPr fontId="3" type="noConversion"/>
  </si>
  <si>
    <t>包括人力派遣、人力資源管理服務。</t>
  </si>
  <si>
    <t>8129-99</t>
  </si>
  <si>
    <t>未分類其他清潔服務</t>
  </si>
  <si>
    <r>
      <t>包括電話消毒、游泳池清洗、工業用機械設備、油罐車及油槽內部</t>
    </r>
    <r>
      <rPr>
        <sz val="12"/>
        <color rgb="FFFF0000"/>
        <rFont val="新細明體"/>
        <family val="1"/>
        <charset val="136"/>
        <scheme val="major"/>
      </rPr>
      <t>、冷氣機、洗衣機、排（抽）油煙機</t>
    </r>
    <r>
      <rPr>
        <sz val="12"/>
        <color theme="1"/>
        <rFont val="新細明體"/>
        <family val="1"/>
        <charset val="136"/>
        <scheme val="major"/>
      </rPr>
      <t>等清潔。</t>
    </r>
    <phoneticPr fontId="3" type="noConversion"/>
  </si>
  <si>
    <t>8129-99</t>
    <phoneticPr fontId="3" type="noConversion"/>
  </si>
  <si>
    <r>
      <t>包括電話消毒、游泳池清洗、工業用機械設備、油罐車及</t>
    </r>
    <r>
      <rPr>
        <strike/>
        <sz val="12"/>
        <color rgb="FFFF0000"/>
        <rFont val="新細明體"/>
        <family val="1"/>
        <charset val="136"/>
        <scheme val="major"/>
      </rPr>
      <t>油輪之</t>
    </r>
    <r>
      <rPr>
        <sz val="12"/>
        <color theme="1"/>
        <rFont val="新細明體"/>
        <family val="1"/>
        <charset val="136"/>
        <scheme val="major"/>
      </rPr>
      <t>油槽內部等清潔。</t>
    </r>
    <phoneticPr fontId="3" type="noConversion"/>
  </si>
  <si>
    <t>增訂
8120-99</t>
    <phoneticPr fontId="3" type="noConversion"/>
  </si>
  <si>
    <t>8203-00</t>
  </si>
  <si>
    <t>影印服務</t>
  </si>
  <si>
    <t>包括曬圖服務。</t>
    <phoneticPr fontId="3" type="noConversion"/>
  </si>
  <si>
    <t>8209-11</t>
  </si>
  <si>
    <t>電話客服中心服務</t>
    <phoneticPr fontId="3" type="noConversion"/>
  </si>
  <si>
    <r>
      <t>電話</t>
    </r>
    <r>
      <rPr>
        <strike/>
        <sz val="12"/>
        <color rgb="FFFF0000"/>
        <rFont val="新細明體"/>
        <family val="1"/>
        <charset val="136"/>
        <scheme val="major"/>
      </rPr>
      <t>秘書及</t>
    </r>
    <r>
      <rPr>
        <sz val="12"/>
        <color theme="1"/>
        <rFont val="新細明體"/>
        <family val="1"/>
        <charset val="136"/>
        <scheme val="major"/>
      </rPr>
      <t>客服中心服務</t>
    </r>
    <phoneticPr fontId="3" type="noConversion"/>
  </si>
  <si>
    <t>考量「電話秘書」易與電信業者提供之服務混淆，修訂行業名稱。</t>
    <phoneticPr fontId="3" type="noConversion"/>
  </si>
  <si>
    <t>8209-99</t>
  </si>
  <si>
    <t>未分類其他行政支援服務</t>
  </si>
  <si>
    <r>
      <t>包括條碼壓印、地址條碼服務、代抄電表、</t>
    </r>
    <r>
      <rPr>
        <sz val="12"/>
        <color rgb="FFFF0000"/>
        <rFont val="新細明體"/>
        <family val="1"/>
        <charset val="136"/>
        <scheme val="major"/>
      </rPr>
      <t>以合約或收費為基礎之募資服務（股權募資除外）</t>
    </r>
    <r>
      <rPr>
        <sz val="12"/>
        <color theme="1"/>
        <rFont val="新細明體"/>
        <family val="1"/>
        <charset val="136"/>
        <scheme val="major"/>
      </rPr>
      <t>等。</t>
    </r>
    <phoneticPr fontId="3" type="noConversion"/>
  </si>
  <si>
    <t>包括條碼壓印、地址條碼服務、代抄電表等。</t>
  </si>
  <si>
    <t>O</t>
  </si>
  <si>
    <t>8311-11</t>
  </si>
  <si>
    <r>
      <t>中央政府行政機關</t>
    </r>
    <r>
      <rPr>
        <sz val="12"/>
        <color rgb="FFFF0000"/>
        <rFont val="新細明體"/>
        <family val="1"/>
        <charset val="136"/>
        <scheme val="major"/>
      </rPr>
      <t>(國防事務除外)</t>
    </r>
    <phoneticPr fontId="3" type="noConversion"/>
  </si>
  <si>
    <t>中央政府行政機關</t>
  </si>
  <si>
    <t>8330-00</t>
  </si>
  <si>
    <t>強制性社會安全事務</t>
    <phoneticPr fontId="3" type="noConversion"/>
  </si>
  <si>
    <r>
      <t>強制性社會安全事務</t>
    </r>
    <r>
      <rPr>
        <strike/>
        <sz val="12"/>
        <color rgb="FFFF0000"/>
        <rFont val="新細明體"/>
        <family val="1"/>
        <charset val="136"/>
        <scheme val="major"/>
      </rPr>
      <t>服務</t>
    </r>
    <phoneticPr fontId="3" type="noConversion"/>
  </si>
  <si>
    <t>配合主計總處修訂， 酌修行業名稱。</t>
  </si>
  <si>
    <t>8400-00</t>
  </si>
  <si>
    <t>國際組織及外國機構</t>
    <phoneticPr fontId="3" type="noConversion"/>
  </si>
  <si>
    <r>
      <t>包括政府間國際組織、駐</t>
    </r>
    <r>
      <rPr>
        <sz val="12"/>
        <color rgb="FFFF0000"/>
        <rFont val="新細明體"/>
        <family val="1"/>
        <charset val="136"/>
        <scheme val="major"/>
      </rPr>
      <t>臺</t>
    </r>
    <r>
      <rPr>
        <sz val="12"/>
        <color theme="1"/>
        <rFont val="新細明體"/>
        <family val="1"/>
        <charset val="136"/>
        <scheme val="major"/>
      </rPr>
      <t>外國代表處、駐</t>
    </r>
    <r>
      <rPr>
        <sz val="12"/>
        <color rgb="FFFF0000"/>
        <rFont val="新細明體"/>
        <family val="1"/>
        <charset val="136"/>
        <scheme val="major"/>
      </rPr>
      <t>臺</t>
    </r>
    <r>
      <rPr>
        <sz val="12"/>
        <color theme="1"/>
        <rFont val="新細明體"/>
        <family val="1"/>
        <charset val="136"/>
        <scheme val="major"/>
      </rPr>
      <t>使領館、</t>
    </r>
    <r>
      <rPr>
        <sz val="12"/>
        <color rgb="FFFF0000"/>
        <rFont val="新細明體"/>
        <family val="1"/>
        <charset val="136"/>
        <scheme val="major"/>
      </rPr>
      <t>駐臺外國辦事處</t>
    </r>
    <r>
      <rPr>
        <sz val="12"/>
        <color theme="1"/>
        <rFont val="新細明體"/>
        <family val="1"/>
        <charset val="136"/>
        <scheme val="major"/>
      </rPr>
      <t>等。</t>
    </r>
    <phoneticPr fontId="3" type="noConversion"/>
  </si>
  <si>
    <r>
      <t>國際組織及外國機構</t>
    </r>
    <r>
      <rPr>
        <strike/>
        <sz val="12"/>
        <color rgb="FFFF0000"/>
        <rFont val="新細明體"/>
        <family val="1"/>
        <charset val="136"/>
        <scheme val="major"/>
      </rPr>
      <t>服務</t>
    </r>
    <phoneticPr fontId="3" type="noConversion"/>
  </si>
  <si>
    <r>
      <t>包括政府間國際組織、駐</t>
    </r>
    <r>
      <rPr>
        <strike/>
        <sz val="12"/>
        <color rgb="FFFF0000"/>
        <rFont val="新細明體"/>
        <family val="1"/>
        <charset val="136"/>
        <scheme val="major"/>
      </rPr>
      <t>華</t>
    </r>
    <r>
      <rPr>
        <sz val="12"/>
        <color theme="1"/>
        <rFont val="新細明體"/>
        <family val="1"/>
        <charset val="136"/>
        <scheme val="major"/>
      </rPr>
      <t>外國代表處、駐</t>
    </r>
    <r>
      <rPr>
        <strike/>
        <sz val="12"/>
        <color rgb="FFFF0000"/>
        <rFont val="新細明體"/>
        <family val="1"/>
        <charset val="136"/>
        <scheme val="major"/>
      </rPr>
      <t>華</t>
    </r>
    <r>
      <rPr>
        <sz val="12"/>
        <color theme="1"/>
        <rFont val="新細明體"/>
        <family val="1"/>
        <charset val="136"/>
        <scheme val="major"/>
      </rPr>
      <t>使領館等。</t>
    </r>
    <phoneticPr fontId="3" type="noConversion"/>
  </si>
  <si>
    <t>P</t>
  </si>
  <si>
    <t>8599-99</t>
  </si>
  <si>
    <t>其他未分類教育</t>
  </si>
  <si>
    <r>
      <t>包括速讀指導、社區大學、飛行訓練、電腦維修訓練、演講教育訓練、救生求生技能訓練、美姿美儀指導、珠心算教學、魔術教學、家事</t>
    </r>
    <r>
      <rPr>
        <sz val="12"/>
        <color theme="1"/>
        <rFont val="新細明體"/>
        <family val="1"/>
        <charset val="136"/>
        <scheme val="major"/>
      </rPr>
      <t>訓練等。</t>
    </r>
    <phoneticPr fontId="3" type="noConversion"/>
  </si>
  <si>
    <r>
      <t>包括速讀指導、社區大學、飛行訓練、電腦維修訓練、演講教育訓練、救生求生技能訓練、美姿美儀指導、珠心算教學、魔術教學、家事</t>
    </r>
    <r>
      <rPr>
        <strike/>
        <sz val="12"/>
        <color rgb="FFFF0000"/>
        <rFont val="新細明體"/>
        <family val="1"/>
        <charset val="136"/>
        <scheme val="major"/>
      </rPr>
      <t>教育</t>
    </r>
    <r>
      <rPr>
        <sz val="12"/>
        <color theme="1"/>
        <rFont val="新細明體"/>
        <family val="1"/>
        <charset val="136"/>
        <scheme val="major"/>
      </rPr>
      <t>訓練等。</t>
    </r>
    <phoneticPr fontId="3" type="noConversion"/>
  </si>
  <si>
    <t>8579-99</t>
  </si>
  <si>
    <t>Q</t>
  </si>
  <si>
    <t>8691-00</t>
  </si>
  <si>
    <t>醫學檢驗服務</t>
  </si>
  <si>
    <r>
      <t>包括DNA驗證中心、</t>
    </r>
    <r>
      <rPr>
        <sz val="12"/>
        <color rgb="FFFF0000"/>
        <rFont val="新細明體"/>
        <family val="1"/>
        <charset val="136"/>
        <scheme val="major"/>
      </rPr>
      <t>基因檢測</t>
    </r>
    <r>
      <rPr>
        <sz val="12"/>
        <color theme="1"/>
        <rFont val="新細明體"/>
        <family val="1"/>
        <charset val="136"/>
        <scheme val="major"/>
      </rPr>
      <t>、病理中心、醫事放射所、醫事檢驗所等。</t>
    </r>
    <phoneticPr fontId="3" type="noConversion"/>
  </si>
  <si>
    <t>包括DNA驗證中心、病理中心、醫事放射所、醫事檢驗所等。</t>
  </si>
  <si>
    <t>8699-20</t>
  </si>
  <si>
    <t>護理之家機構</t>
  </si>
  <si>
    <t>包括精神護理之家等。</t>
  </si>
  <si>
    <t>配合主計總處修訂，刪除子類，併入8711-11。</t>
  </si>
  <si>
    <t>8699-21</t>
  </si>
  <si>
    <t>坐月子服務</t>
    <phoneticPr fontId="3" type="noConversion"/>
  </si>
  <si>
    <r>
      <t xml:space="preserve">包括提供產婦或嬰兒之膳食、哺乳、衣物及洗滌等基本生活照顧服務，不涉及醫療行為或專業護理照護服務。
</t>
    </r>
    <r>
      <rPr>
        <sz val="12"/>
        <color rgb="FFFF0000"/>
        <rFont val="新細明體"/>
        <family val="1"/>
        <charset val="136"/>
        <scheme val="major"/>
      </rPr>
      <t>不包括：
．受僱於家庭提供坐月子服務之月嫂等，應歸入9640-00子類「家事服務」。</t>
    </r>
    <phoneticPr fontId="3" type="noConversion"/>
  </si>
  <si>
    <t>包括提供產婦或嬰兒之膳食、哺乳、衣物及洗滌等基本生活照顧服務，不涉及醫療行為或專業護理照護服務。</t>
  </si>
  <si>
    <t>考量受僱於家庭提供坐月子服務之月嫂應歸入9640細類「家事服務業」項下，為避免混淆，修訂定義。</t>
  </si>
  <si>
    <t>8701-11</t>
  </si>
  <si>
    <t>植物人安養院</t>
  </si>
  <si>
    <t>配合主計總處修訂，刪除子類，併入8711-99。</t>
  </si>
  <si>
    <t>8701-12</t>
  </si>
  <si>
    <t>老人長期護理照顧機構</t>
  </si>
  <si>
    <t>配合主計總處修訂，刪除子類，部分併入8711-12、8711-99。</t>
  </si>
  <si>
    <t>8701-13</t>
  </si>
  <si>
    <t>愛滋中途之家</t>
  </si>
  <si>
    <t>配合主計總處修訂，刪除子類，併入8719-00。</t>
  </si>
  <si>
    <t>8702-00</t>
  </si>
  <si>
    <t>居住型身心障礙者照顧服務</t>
  </si>
  <si>
    <t>包括居住型精神復健等機構。</t>
  </si>
  <si>
    <t>8702-00</t>
    <phoneticPr fontId="3" type="noConversion"/>
  </si>
  <si>
    <t>配合主計總處修訂，刪除子類，併入8791-00。</t>
  </si>
  <si>
    <t>8703-00</t>
  </si>
  <si>
    <t>居住型老人照顧服務</t>
  </si>
  <si>
    <t>包括仁愛之家、老人之家、老人安養機構、老人中途之家、安老院等。</t>
  </si>
  <si>
    <t>8703-00</t>
    <phoneticPr fontId="3" type="noConversion"/>
  </si>
  <si>
    <t>配合主計總處修訂，刪除子類，併入8792-00。</t>
  </si>
  <si>
    <t>8709-00</t>
  </si>
  <si>
    <t>其他居住型照顧服務</t>
  </si>
  <si>
    <t>包括婦女、少女、少年、更生人、戒毒等中途之家；兒童及少年安置與教養機構、育幼院、兒童之家等。</t>
  </si>
  <si>
    <t>8709-00</t>
    <phoneticPr fontId="3" type="noConversion"/>
  </si>
  <si>
    <t>配合主計總處修訂，刪除子類，併入8799-00。</t>
  </si>
  <si>
    <t>8711-11</t>
    <phoneticPr fontId="3" type="noConversion"/>
  </si>
  <si>
    <t>護理之家</t>
    <phoneticPr fontId="3" type="noConversion"/>
  </si>
  <si>
    <t>包括精神護理之家等。</t>
    <phoneticPr fontId="3" type="noConversion"/>
  </si>
  <si>
    <t>增訂
8699-20</t>
    <phoneticPr fontId="3" type="noConversion"/>
  </si>
  <si>
    <t>配合主計總處修訂，增訂子類，原 8699-20，併入此類。</t>
  </si>
  <si>
    <t>8711-12</t>
    <phoneticPr fontId="3" type="noConversion"/>
  </si>
  <si>
    <t>失智症團體家屋</t>
    <phoneticPr fontId="3" type="noConversion"/>
  </si>
  <si>
    <t>增訂
8701-12*</t>
    <phoneticPr fontId="3" type="noConversion"/>
  </si>
  <si>
    <t>8711-99</t>
    <phoneticPr fontId="3" type="noConversion"/>
  </si>
  <si>
    <t>其他居住型長期照顧服務</t>
    <phoneticPr fontId="3" type="noConversion"/>
  </si>
  <si>
    <t>包括植物人安養院、住宿式及綜合式(含住宿服務者)長照機構、老人長期照顧機構等。</t>
    <phoneticPr fontId="3" type="noConversion"/>
  </si>
  <si>
    <t>增訂
8701-11
8701-12*</t>
    <phoneticPr fontId="3" type="noConversion"/>
  </si>
  <si>
    <t>8719-00</t>
    <phoneticPr fontId="3" type="noConversion"/>
  </si>
  <si>
    <t>其他居住型護理照顧服務</t>
    <phoneticPr fontId="3" type="noConversion"/>
  </si>
  <si>
    <t>包括愛滋中途之家等。</t>
    <phoneticPr fontId="3" type="noConversion"/>
  </si>
  <si>
    <t>增訂
8701-13</t>
    <phoneticPr fontId="3" type="noConversion"/>
  </si>
  <si>
    <t>配合主計總處修訂，增訂子類，原 8701-13，併入此類。</t>
  </si>
  <si>
    <t>8791-00</t>
    <phoneticPr fontId="3" type="noConversion"/>
  </si>
  <si>
    <t>增訂
8702-00</t>
    <phoneticPr fontId="3" type="noConversion"/>
  </si>
  <si>
    <t>配合主計總處修訂，增訂子類，原 8702-00，併入此類。</t>
  </si>
  <si>
    <t>8792-00</t>
    <phoneticPr fontId="3" type="noConversion"/>
  </si>
  <si>
    <t>包括仁愛之家、老人安養機構、安老院等。</t>
    <phoneticPr fontId="3" type="noConversion"/>
  </si>
  <si>
    <t>增訂
8703-00</t>
    <phoneticPr fontId="3" type="noConversion"/>
  </si>
  <si>
    <t>配合主計總處修訂，增訂子類，原 8703-00，併入此類。</t>
  </si>
  <si>
    <t>8799-00</t>
    <phoneticPr fontId="3" type="noConversion"/>
  </si>
  <si>
    <t>未分類其他居住型照顧服務</t>
    <phoneticPr fontId="3" type="noConversion"/>
  </si>
  <si>
    <t>增訂
8709-00</t>
    <phoneticPr fontId="3" type="noConversion"/>
  </si>
  <si>
    <t>配合主計總處修訂，增訂子類，原 8709-00，併入此類。</t>
  </si>
  <si>
    <t>8801-00</t>
  </si>
  <si>
    <t>兒童及少年之社會工作服務</t>
  </si>
  <si>
    <t>包括兒童日托、兒童及少年心理輔導諮詢、收出養服務、福利服務中心、早期療育等機構。</t>
  </si>
  <si>
    <t>8801-00</t>
    <phoneticPr fontId="3" type="noConversion"/>
  </si>
  <si>
    <t>配合主計總處修訂，刪除子類，併入8891-00。</t>
  </si>
  <si>
    <t>8809-00</t>
  </si>
  <si>
    <t>未分類其他社會工作服務</t>
  </si>
  <si>
    <t>包括老人文康、身心障礙者庇護工場、身心障礙者諮詢、福利服務、技藝訓練及就業服務、日間型精神復健、婦女福利服務、老人日托等機構。</t>
  </si>
  <si>
    <t>8802-00
8803-00
8804-00
8809-00</t>
  </si>
  <si>
    <t>配合主計總處修訂，刪除子類，部分併入8811-00、8812-00、8899-00。</t>
  </si>
  <si>
    <t>8811-00</t>
    <phoneticPr fontId="3" type="noConversion"/>
  </si>
  <si>
    <t>居家式長期照顧服務</t>
    <phoneticPr fontId="3" type="noConversion"/>
  </si>
  <si>
    <t>包括居家式長照機構。</t>
    <phoneticPr fontId="3" type="noConversion"/>
  </si>
  <si>
    <r>
      <t>增訂
8809-00</t>
    </r>
    <r>
      <rPr>
        <vertAlign val="superscript"/>
        <sz val="12"/>
        <color rgb="FFFF0000"/>
        <rFont val="新細明體"/>
        <family val="1"/>
        <charset val="136"/>
        <scheme val="major"/>
      </rPr>
      <t>*</t>
    </r>
    <phoneticPr fontId="3" type="noConversion"/>
  </si>
  <si>
    <t>配合主計總處修訂，增訂子類，原 8809-00之居家式長期照顧服務，併入此類。</t>
  </si>
  <si>
    <t>8812-00</t>
    <phoneticPr fontId="3" type="noConversion"/>
  </si>
  <si>
    <t>社區式長期照顧服務</t>
    <phoneticPr fontId="3" type="noConversion"/>
  </si>
  <si>
    <t>包括日間照顧、家庭托顧、小規模多機能之社區式長照機構。</t>
    <phoneticPr fontId="3" type="noConversion"/>
  </si>
  <si>
    <t>配合主計總處修訂，增訂子類，原 8809-00之社區式長期照顧服務，併入此類。</t>
  </si>
  <si>
    <t>8891-00</t>
    <phoneticPr fontId="3" type="noConversion"/>
  </si>
  <si>
    <t>增訂
8801-00</t>
    <phoneticPr fontId="3" type="noConversion"/>
  </si>
  <si>
    <t>增</t>
  </si>
  <si>
    <t>配合主計總處修訂，增訂子類，原 8801-00，併入此類。</t>
  </si>
  <si>
    <t>8899-00</t>
    <phoneticPr fontId="3" type="noConversion"/>
  </si>
  <si>
    <t>其他未分類社會工作服務</t>
  </si>
  <si>
    <t>包括老人文康、身心障礙者庇護工場、身心障礙者諮詢、福利服務、技藝訓練及就業服務、日間型精神復健、婦女福利服務等機構。</t>
    <phoneticPr fontId="3" type="noConversion"/>
  </si>
  <si>
    <t>配合主計總處修訂，增訂子類，原 8809-00之其他未分類社會工作服務，併入此類。</t>
  </si>
  <si>
    <t>R</t>
  </si>
  <si>
    <t>9103-99</t>
  </si>
  <si>
    <t>其他博物館、歷史遺址及其他類似機構</t>
  </si>
  <si>
    <r>
      <t>包括天文台、博物館、科學館、美術館、紀念館、文化中心、陳列館、蠟像館、展示藝廊</t>
    </r>
    <r>
      <rPr>
        <sz val="12"/>
        <color rgb="FFFF0000"/>
        <rFont val="新細明體"/>
        <family val="1"/>
        <charset val="136"/>
        <scheme val="major"/>
      </rPr>
      <t>、藝文展覽中心</t>
    </r>
    <r>
      <rPr>
        <sz val="12"/>
        <color theme="1"/>
        <rFont val="新細明體"/>
        <family val="1"/>
        <charset val="136"/>
        <scheme val="major"/>
      </rPr>
      <t>等。</t>
    </r>
    <phoneticPr fontId="3" type="noConversion"/>
  </si>
  <si>
    <t>包括天文台、博物館、科學館、美術館、紀念館、文化中心、陳列館、蠟像館、展示藝廊等。</t>
  </si>
  <si>
    <t>9200-12</t>
  </si>
  <si>
    <t>博弈場經營</t>
  </si>
  <si>
    <r>
      <t>包括博弈網站、投幣式博弈機具</t>
    </r>
    <r>
      <rPr>
        <sz val="12"/>
        <color rgb="FFFF0000"/>
        <rFont val="新細明體"/>
        <family val="1"/>
        <charset val="136"/>
        <scheme val="major"/>
      </rPr>
      <t>等經營</t>
    </r>
    <r>
      <rPr>
        <sz val="12"/>
        <color theme="1"/>
        <rFont val="新細明體"/>
        <family val="1"/>
        <charset val="136"/>
        <scheme val="major"/>
      </rPr>
      <t>。</t>
    </r>
    <phoneticPr fontId="3" type="noConversion"/>
  </si>
  <si>
    <t>包括博弈網站、投幣式博弈機具。</t>
  </si>
  <si>
    <t>9311-00</t>
  </si>
  <si>
    <t>職業運動</t>
  </si>
  <si>
    <t>包括職業電子競技團隊等。</t>
    <phoneticPr fontId="3" type="noConversion"/>
  </si>
  <si>
    <t>9312-19</t>
  </si>
  <si>
    <t>健身中心</t>
    <phoneticPr fontId="3" type="noConversion"/>
  </si>
  <si>
    <r>
      <t>健身中心</t>
    </r>
    <r>
      <rPr>
        <strike/>
        <sz val="12"/>
        <color rgb="FFFF0000"/>
        <rFont val="新細明體"/>
        <family val="1"/>
        <charset val="136"/>
        <scheme val="major"/>
      </rPr>
      <t>、健康俱樂部</t>
    </r>
    <phoneticPr fontId="3" type="noConversion"/>
  </si>
  <si>
    <t>配合主計總處修訂，修訂行業名稱及刪除定義。</t>
  </si>
  <si>
    <t>9312-99</t>
  </si>
  <si>
    <t>其他運動場館</t>
  </si>
  <si>
    <r>
      <t>包括桌球館、排球場、足球場、籃球場、射擊場、攀岩場、溜冰場、田徑場、運動場、漆彈場、</t>
    </r>
    <r>
      <rPr>
        <sz val="12"/>
        <color rgb="FFFF0000"/>
        <rFont val="新細明體"/>
        <family val="1"/>
        <charset val="136"/>
        <scheme val="major"/>
      </rPr>
      <t>電競館</t>
    </r>
    <r>
      <rPr>
        <sz val="12"/>
        <color theme="1"/>
        <rFont val="新細明體"/>
        <family val="1"/>
        <charset val="136"/>
        <scheme val="major"/>
      </rPr>
      <t>等。</t>
    </r>
    <phoneticPr fontId="3" type="noConversion"/>
  </si>
  <si>
    <r>
      <t>包括桌球館、排球場、足球場、籃球場、射擊場、攀岩場</t>
    </r>
    <r>
      <rPr>
        <strike/>
        <sz val="12"/>
        <color rgb="FFFF0000"/>
        <rFont val="新細明體"/>
        <family val="1"/>
        <charset val="136"/>
        <scheme val="major"/>
      </rPr>
      <t>、滑草場</t>
    </r>
    <r>
      <rPr>
        <sz val="12"/>
        <color theme="1"/>
        <rFont val="新細明體"/>
        <family val="1"/>
        <charset val="136"/>
        <scheme val="major"/>
      </rPr>
      <t>、溜冰場、田徑場、運動場、漆彈場等。</t>
    </r>
    <phoneticPr fontId="3" type="noConversion"/>
  </si>
  <si>
    <t>9319-11</t>
  </si>
  <si>
    <t>籌辦運動活動</t>
  </si>
  <si>
    <t>包括路跑等體育活動籌辦。
不包括：
．以自有運動場所籌辦運動活動，應歸入9312細類「運動場館」之適當子類。</t>
    <phoneticPr fontId="3" type="noConversion"/>
  </si>
  <si>
    <t>考量以自有運動場所籌辦運動活動，應歸入9312細類「運動場館」項下，為避免混淆，增列定義。</t>
  </si>
  <si>
    <t>9319-12</t>
    <phoneticPr fontId="3" type="noConversion"/>
  </si>
  <si>
    <t>水域運動服務</t>
    <phoneticPr fontId="3" type="noConversion"/>
  </si>
  <si>
    <t>包括帶客從事泛舟活動、救生員服務等。</t>
    <phoneticPr fontId="3" type="noConversion"/>
  </si>
  <si>
    <t>增訂
9329-13</t>
    <phoneticPr fontId="3" type="noConversion"/>
  </si>
  <si>
    <t>配合主計總處修訂，增訂子類，原 9329-13，併入此類。</t>
  </si>
  <si>
    <t>9319-99</t>
  </si>
  <si>
    <t>未分類其他運動服務</t>
  </si>
  <si>
    <r>
      <t>包括登山嚮導、運動裁判、競賽動物訓練、</t>
    </r>
    <r>
      <rPr>
        <sz val="12"/>
        <color rgb="FFFF0000"/>
        <rFont val="新細明體"/>
        <family val="1"/>
        <charset val="136"/>
        <scheme val="major"/>
      </rPr>
      <t>帶客從事飛行傘活動</t>
    </r>
    <r>
      <rPr>
        <sz val="12"/>
        <color theme="1"/>
        <rFont val="新細明體"/>
        <family val="1"/>
        <charset val="136"/>
        <scheme val="major"/>
      </rPr>
      <t>等。</t>
    </r>
    <phoneticPr fontId="3" type="noConversion"/>
  </si>
  <si>
    <t>包括登山嚮導、運動裁判、競賽動物訓練等。</t>
  </si>
  <si>
    <t>9322-11</t>
  </si>
  <si>
    <t>視唱中心（KTV）</t>
  </si>
  <si>
    <r>
      <t>包括卡拉OK店</t>
    </r>
    <r>
      <rPr>
        <sz val="12"/>
        <color rgb="FFFF0000"/>
        <rFont val="新細明體"/>
        <family val="1"/>
        <charset val="136"/>
        <scheme val="major"/>
      </rPr>
      <t>、電話亭KTV</t>
    </r>
    <r>
      <rPr>
        <sz val="12"/>
        <color theme="1"/>
        <rFont val="新細明體"/>
        <family val="1"/>
        <charset val="136"/>
        <scheme val="major"/>
      </rPr>
      <t>等。</t>
    </r>
    <phoneticPr fontId="3" type="noConversion"/>
  </si>
  <si>
    <r>
      <t xml:space="preserve">9322-11
</t>
    </r>
    <r>
      <rPr>
        <sz val="12"/>
        <color rgb="FFFF0000"/>
        <rFont val="新細明體"/>
        <family val="1"/>
        <charset val="136"/>
        <scheme val="major"/>
      </rPr>
      <t>9690-99*</t>
    </r>
    <phoneticPr fontId="3" type="noConversion"/>
  </si>
  <si>
    <t>包括卡拉OK店等。</t>
  </si>
  <si>
    <t>配合主計總處修訂，修訂定義，原9690-99之電話亭KTV，併入此類。</t>
  </si>
  <si>
    <t>9324-99</t>
  </si>
  <si>
    <t>其他遊戲場</t>
  </si>
  <si>
    <r>
      <t>包括電動投籃電玩店、</t>
    </r>
    <r>
      <rPr>
        <sz val="12"/>
        <color rgb="FFFF0000"/>
        <rFont val="新細明體"/>
        <family val="1"/>
        <charset val="136"/>
        <scheme val="major"/>
      </rPr>
      <t>桌遊店、密室逃脫遊戲店、虛擬及擴增實境體驗館</t>
    </r>
    <r>
      <rPr>
        <sz val="12"/>
        <color theme="1"/>
        <rFont val="新細明體"/>
        <family val="1"/>
        <charset val="136"/>
        <scheme val="major"/>
      </rPr>
      <t>等。</t>
    </r>
    <phoneticPr fontId="3" type="noConversion"/>
  </si>
  <si>
    <t>9324-99</t>
    <phoneticPr fontId="3" type="noConversion"/>
  </si>
  <si>
    <r>
      <t>包括</t>
    </r>
    <r>
      <rPr>
        <sz val="12"/>
        <rFont val="新細明體"/>
        <family val="1"/>
        <charset val="136"/>
        <scheme val="major"/>
      </rPr>
      <t>電動投籃電玩店</t>
    </r>
    <r>
      <rPr>
        <sz val="12"/>
        <color theme="1"/>
        <rFont val="新細明體"/>
        <family val="1"/>
        <charset val="136"/>
        <scheme val="major"/>
      </rPr>
      <t>等。</t>
    </r>
    <phoneticPr fontId="3" type="noConversion"/>
  </si>
  <si>
    <t>9329-13</t>
  </si>
  <si>
    <t>泛舟等水域遊憩活動</t>
  </si>
  <si>
    <t>包括提供泛舟設備、救生員並附帶全安解說之泛舟休閒服務等。</t>
  </si>
  <si>
    <t>配合主計總處修訂，刪除子類，併入9319-12。</t>
  </si>
  <si>
    <t>S</t>
  </si>
  <si>
    <t>9410-00</t>
  </si>
  <si>
    <t>宗教組織</t>
  </si>
  <si>
    <t>包括宮廟、寺院、教會、佛堂、道場、教堂、清真寺、修道院等。</t>
    <phoneticPr fontId="3" type="noConversion"/>
  </si>
  <si>
    <t>9422-00</t>
  </si>
  <si>
    <t>專門職業團體</t>
  </si>
  <si>
    <t>包括專門職業人員組織之醫師、律師、會計師、電機技師、土木技師等公會。</t>
    <phoneticPr fontId="3" type="noConversion"/>
  </si>
  <si>
    <t>9491-00</t>
  </si>
  <si>
    <t>包括全國性政治團體、政黨組織等。</t>
  </si>
  <si>
    <t>9499-00</t>
  </si>
  <si>
    <t>未分類其他組織</t>
  </si>
  <si>
    <r>
      <t>包括詩社、兄弟會、宗親會、同鄉會、校友會、</t>
    </r>
    <r>
      <rPr>
        <sz val="12"/>
        <color rgb="FFFF0000"/>
        <rFont val="新細明體"/>
        <family val="1"/>
        <charset val="136"/>
        <scheme val="major"/>
      </rPr>
      <t>公寓</t>
    </r>
    <r>
      <rPr>
        <sz val="12"/>
        <color theme="1"/>
        <rFont val="新細明體"/>
        <family val="1"/>
        <charset val="136"/>
        <scheme val="major"/>
      </rPr>
      <t>大廈管理委員會、民意代表服務處、老人會、扶輪社、獅子會、家長會、教育會</t>
    </r>
    <r>
      <rPr>
        <sz val="12"/>
        <color rgb="FFFF0000"/>
        <rFont val="新細明體"/>
        <family val="1"/>
        <charset val="136"/>
        <scheme val="major"/>
      </rPr>
      <t>、讀書會、童軍組織、學生會</t>
    </r>
    <r>
      <rPr>
        <sz val="12"/>
        <color theme="1"/>
        <rFont val="新細明體"/>
        <family val="1"/>
        <charset val="136"/>
        <scheme val="major"/>
      </rPr>
      <t>等。</t>
    </r>
    <phoneticPr fontId="3" type="noConversion"/>
  </si>
  <si>
    <r>
      <t>包括</t>
    </r>
    <r>
      <rPr>
        <strike/>
        <sz val="12"/>
        <color rgb="FFFF0000"/>
        <rFont val="新細明體"/>
        <family val="1"/>
        <charset val="136"/>
        <scheme val="major"/>
      </rPr>
      <t>棋社、</t>
    </r>
    <r>
      <rPr>
        <sz val="12"/>
        <color theme="1"/>
        <rFont val="新細明體"/>
        <family val="1"/>
        <charset val="136"/>
        <scheme val="major"/>
      </rPr>
      <t>詩社、</t>
    </r>
    <r>
      <rPr>
        <strike/>
        <sz val="12"/>
        <color rgb="FFFF0000"/>
        <rFont val="新細明體"/>
        <family val="1"/>
        <charset val="136"/>
        <scheme val="major"/>
      </rPr>
      <t>橋社、</t>
    </r>
    <r>
      <rPr>
        <sz val="12"/>
        <color theme="1"/>
        <rFont val="新細明體"/>
        <family val="1"/>
        <charset val="136"/>
        <scheme val="major"/>
      </rPr>
      <t>兄弟會、宗親會、同鄉會、校友會、</t>
    </r>
    <r>
      <rPr>
        <strike/>
        <sz val="12"/>
        <color rgb="FFFF0000"/>
        <rFont val="新細明體"/>
        <family val="1"/>
        <charset val="136"/>
        <scheme val="major"/>
      </rPr>
      <t>學術文化團體、環境保護團體、醫療衛生團體、社區發展協會</t>
    </r>
    <r>
      <rPr>
        <sz val="12"/>
        <color theme="1"/>
        <rFont val="新細明體"/>
        <family val="1"/>
        <charset val="136"/>
        <scheme val="major"/>
      </rPr>
      <t>、大廈管理委員會、</t>
    </r>
    <r>
      <rPr>
        <strike/>
        <sz val="12"/>
        <color rgb="FFFF0000"/>
        <rFont val="新細明體"/>
        <family val="1"/>
        <charset val="136"/>
        <scheme val="major"/>
      </rPr>
      <t>教育文化基金會、</t>
    </r>
    <r>
      <rPr>
        <sz val="12"/>
        <color theme="1"/>
        <rFont val="新細明體"/>
        <family val="1"/>
        <charset val="136"/>
        <scheme val="major"/>
      </rPr>
      <t>民意代表</t>
    </r>
    <r>
      <rPr>
        <strike/>
        <sz val="12"/>
        <color rgb="FFFF0000"/>
        <rFont val="新細明體"/>
        <family val="1"/>
        <charset val="136"/>
        <scheme val="major"/>
      </rPr>
      <t>（選舉）</t>
    </r>
    <r>
      <rPr>
        <sz val="12"/>
        <color theme="1"/>
        <rFont val="新細明體"/>
        <family val="1"/>
        <charset val="136"/>
        <scheme val="major"/>
      </rPr>
      <t>服務處、</t>
    </r>
    <r>
      <rPr>
        <strike/>
        <sz val="12"/>
        <color rgb="FFFF0000"/>
        <rFont val="新細明體"/>
        <family val="1"/>
        <charset val="136"/>
        <scheme val="major"/>
      </rPr>
      <t>國際交流基金會、防癌協會、</t>
    </r>
    <r>
      <rPr>
        <sz val="12"/>
        <color theme="1"/>
        <rFont val="新細明體"/>
        <family val="1"/>
        <charset val="136"/>
        <scheme val="major"/>
      </rPr>
      <t>老人會、扶輪社、獅子會、家長會、教育會等。</t>
    </r>
    <phoneticPr fontId="3" type="noConversion"/>
  </si>
  <si>
    <t>9599-99</t>
  </si>
  <si>
    <t>其他未分類個人及家庭用品維修</t>
  </si>
  <si>
    <r>
      <t>包括刀剪研磨修理、家具、玩具、首飾、運動用品、室內陳設品</t>
    </r>
    <r>
      <rPr>
        <sz val="12"/>
        <color rgb="FFFF0000"/>
        <rFont val="新細明體"/>
        <family val="1"/>
        <charset val="136"/>
        <scheme val="major"/>
      </rPr>
      <t>、電玩遊戲機</t>
    </r>
    <r>
      <rPr>
        <sz val="12"/>
        <color theme="1"/>
        <rFont val="新細明體"/>
        <family val="1"/>
        <charset val="136"/>
        <scheme val="major"/>
      </rPr>
      <t>等修理。</t>
    </r>
    <phoneticPr fontId="3" type="noConversion"/>
  </si>
  <si>
    <t>包括刀剪研磨修理、家具、玩具、首飾、運動用品、室內陳設品等修理。</t>
  </si>
  <si>
    <t>9610-11</t>
  </si>
  <si>
    <t>洗衣服務</t>
  </si>
  <si>
    <t>包括洗衣店、洗衣廠、乾洗店等。</t>
  </si>
  <si>
    <t>統一體例，刪除子類，併入9610-99。</t>
  </si>
  <si>
    <t>9610-99</t>
    <phoneticPr fontId="3" type="noConversion"/>
  </si>
  <si>
    <t>其他洗衣服務</t>
    <phoneticPr fontId="3" type="noConversion"/>
  </si>
  <si>
    <t>增訂
9610-11</t>
    <phoneticPr fontId="3" type="noConversion"/>
  </si>
  <si>
    <t>統一體例及配合刪除子類9610-11，增訂子類，原上述子類，併入此類。</t>
  </si>
  <si>
    <t>9622-11</t>
  </si>
  <si>
    <r>
      <t>美甲美睫</t>
    </r>
    <r>
      <rPr>
        <sz val="12"/>
        <color rgb="FFFF0000"/>
        <rFont val="新細明體"/>
        <family val="1"/>
        <scheme val="major"/>
      </rPr>
      <t>服務</t>
    </r>
    <phoneticPr fontId="3" type="noConversion"/>
  </si>
  <si>
    <r>
      <t>包括指甲彩繪</t>
    </r>
    <r>
      <rPr>
        <sz val="12"/>
        <color rgb="FFFF0000"/>
        <rFont val="新細明體"/>
        <family val="1"/>
        <scheme val="major"/>
      </rPr>
      <t>等</t>
    </r>
    <r>
      <rPr>
        <sz val="12"/>
        <color theme="1"/>
        <rFont val="新細明體"/>
        <family val="1"/>
        <charset val="136"/>
        <scheme val="major"/>
      </rPr>
      <t>。</t>
    </r>
    <phoneticPr fontId="3" type="noConversion"/>
  </si>
  <si>
    <t>美甲美睫</t>
  </si>
  <si>
    <t>包括指甲彩繪。</t>
  </si>
  <si>
    <t>9622-11
9622-99*</t>
  </si>
  <si>
    <t>9622-99</t>
  </si>
  <si>
    <t>其他美容美體服務</t>
  </si>
  <si>
    <r>
      <t>包括美容院、美容沙龍、美容護膚坊、美容美體SPA館、</t>
    </r>
    <r>
      <rPr>
        <sz val="12"/>
        <color theme="1"/>
        <rFont val="新細明體"/>
        <family val="1"/>
        <charset val="136"/>
        <scheme val="major"/>
      </rPr>
      <t>美體雕塑（未涉及醫療</t>
    </r>
    <r>
      <rPr>
        <sz val="12"/>
        <color rgb="FFFF0000"/>
        <rFont val="新細明體"/>
        <family val="1"/>
        <charset val="136"/>
        <scheme val="major"/>
      </rPr>
      <t>行為</t>
    </r>
    <r>
      <rPr>
        <sz val="12"/>
        <color theme="1"/>
        <rFont val="新細明體"/>
        <family val="1"/>
        <charset val="136"/>
        <scheme val="major"/>
      </rPr>
      <t>）等。</t>
    </r>
    <phoneticPr fontId="3" type="noConversion"/>
  </si>
  <si>
    <t>9622-99</t>
    <phoneticPr fontId="3" type="noConversion"/>
  </si>
  <si>
    <r>
      <t>包括美容院、美容沙龍、美容護膚坊、美容美體SPA館</t>
    </r>
    <r>
      <rPr>
        <strike/>
        <sz val="12"/>
        <color rgb="FFFF0000"/>
        <rFont val="新細明體"/>
        <family val="1"/>
        <charset val="136"/>
        <scheme val="major"/>
      </rPr>
      <t>、瘦身美容機構</t>
    </r>
    <r>
      <rPr>
        <sz val="12"/>
        <rFont val="新細明體"/>
        <family val="1"/>
        <scheme val="major"/>
      </rPr>
      <t>、</t>
    </r>
    <r>
      <rPr>
        <sz val="12"/>
        <color theme="1"/>
        <rFont val="新細明體"/>
        <family val="1"/>
        <charset val="136"/>
        <scheme val="major"/>
      </rPr>
      <t>美體雕塑（未涉及醫療</t>
    </r>
    <r>
      <rPr>
        <strike/>
        <sz val="12"/>
        <color rgb="FFFF0000"/>
        <rFont val="新細明體"/>
        <family val="1"/>
        <charset val="136"/>
        <scheme val="major"/>
      </rPr>
      <t>程序</t>
    </r>
    <r>
      <rPr>
        <sz val="12"/>
        <color theme="1"/>
        <rFont val="新細明體"/>
        <family val="1"/>
        <charset val="136"/>
        <scheme val="major"/>
      </rPr>
      <t>）等。</t>
    </r>
    <phoneticPr fontId="3" type="noConversion"/>
  </si>
  <si>
    <t>9622-99*</t>
  </si>
  <si>
    <t>9630-16</t>
  </si>
  <si>
    <r>
      <t>寵物</t>
    </r>
    <r>
      <rPr>
        <sz val="12"/>
        <color rgb="FFFF0000"/>
        <rFont val="新細明體"/>
        <family val="1"/>
        <charset val="136"/>
        <scheme val="major"/>
      </rPr>
      <t>屍體處理</t>
    </r>
    <phoneticPr fontId="3" type="noConversion"/>
  </si>
  <si>
    <t>包括寵物生命紀念設施經營等。</t>
    <phoneticPr fontId="3" type="noConversion"/>
  </si>
  <si>
    <r>
      <t>寵物</t>
    </r>
    <r>
      <rPr>
        <strike/>
        <sz val="12"/>
        <color rgb="FFFF0000"/>
        <rFont val="新細明體"/>
        <family val="1"/>
        <charset val="136"/>
        <scheme val="major"/>
      </rPr>
      <t>殯葬</t>
    </r>
    <phoneticPr fontId="3" type="noConversion"/>
  </si>
  <si>
    <t>9690-11</t>
  </si>
  <si>
    <t>美姿禮儀造型設計</t>
  </si>
  <si>
    <r>
      <t>包括新娘秘書</t>
    </r>
    <r>
      <rPr>
        <sz val="12"/>
        <color rgb="FFFF0000"/>
        <rFont val="新細明體"/>
        <family val="1"/>
        <scheme val="major"/>
      </rPr>
      <t>等</t>
    </r>
    <r>
      <rPr>
        <sz val="12"/>
        <color theme="1"/>
        <rFont val="新細明體"/>
        <family val="1"/>
        <charset val="136"/>
        <scheme val="major"/>
      </rPr>
      <t>。</t>
    </r>
    <phoneticPr fontId="3" type="noConversion"/>
  </si>
  <si>
    <t>包括新娘秘書。</t>
  </si>
  <si>
    <t>9690-15</t>
  </si>
  <si>
    <r>
      <rPr>
        <sz val="12"/>
        <color rgb="FFFF0000"/>
        <rFont val="新細明體"/>
        <family val="1"/>
        <charset val="136"/>
        <scheme val="major"/>
      </rPr>
      <t>推拿</t>
    </r>
    <r>
      <rPr>
        <sz val="12"/>
        <color theme="1"/>
        <rFont val="新細明體"/>
        <family val="1"/>
        <charset val="136"/>
        <scheme val="major"/>
      </rPr>
      <t>按摩服務</t>
    </r>
    <phoneticPr fontId="3" type="noConversion"/>
  </si>
  <si>
    <t>包括身體經絡推拿、腳底按摩、刮痧推拿等。</t>
  </si>
  <si>
    <t>按摩服務</t>
  </si>
  <si>
    <t>9690-21</t>
  </si>
  <si>
    <t>寵物照顧及訓練</t>
  </si>
  <si>
    <r>
      <t>包括寵物（含導盲犬）訓練、美容、</t>
    </r>
    <r>
      <rPr>
        <sz val="12"/>
        <color rgb="FFFF0000"/>
        <rFont val="新細明體"/>
        <family val="1"/>
        <charset val="136"/>
        <scheme val="major"/>
      </rPr>
      <t>寵物旅館</t>
    </r>
    <r>
      <rPr>
        <sz val="12"/>
        <color theme="1"/>
        <rFont val="新細明體"/>
        <family val="1"/>
        <charset val="136"/>
        <scheme val="major"/>
      </rPr>
      <t>等。</t>
    </r>
    <phoneticPr fontId="3" type="noConversion"/>
  </si>
  <si>
    <r>
      <t>包括寵物（含導盲犬）訓練、美容</t>
    </r>
    <r>
      <rPr>
        <strike/>
        <sz val="12"/>
        <color rgb="FFFF0000"/>
        <rFont val="新細明體"/>
        <family val="1"/>
        <scheme val="major"/>
      </rPr>
      <t>、寄養</t>
    </r>
    <r>
      <rPr>
        <sz val="12"/>
        <color theme="1"/>
        <rFont val="新細明體"/>
        <family val="1"/>
        <charset val="136"/>
        <scheme val="major"/>
      </rPr>
      <t>等。</t>
    </r>
    <phoneticPr fontId="3" type="noConversion"/>
  </si>
  <si>
    <t>9690-22</t>
  </si>
  <si>
    <r>
      <t>婚禮</t>
    </r>
    <r>
      <rPr>
        <sz val="12"/>
        <color rgb="FFFF0000"/>
        <rFont val="新細明體"/>
        <family val="1"/>
        <charset val="136"/>
        <scheme val="major"/>
      </rPr>
      <t>顧問</t>
    </r>
    <r>
      <rPr>
        <sz val="12"/>
        <color theme="1"/>
        <rFont val="新細明體"/>
        <family val="1"/>
        <charset val="136"/>
        <scheme val="major"/>
      </rPr>
      <t>服務</t>
    </r>
    <phoneticPr fontId="3" type="noConversion"/>
  </si>
  <si>
    <t>包括婚禮會場佈置等。亦包括壽宴、私人派對等整體規劃服務。</t>
  </si>
  <si>
    <r>
      <t>婚禮</t>
    </r>
    <r>
      <rPr>
        <strike/>
        <sz val="12"/>
        <color rgb="FFFF0000"/>
        <rFont val="新細明體"/>
        <family val="1"/>
        <charset val="136"/>
        <scheme val="major"/>
      </rPr>
      <t>規劃籌辦</t>
    </r>
    <r>
      <rPr>
        <sz val="12"/>
        <color theme="1"/>
        <rFont val="新細明體"/>
        <family val="1"/>
        <charset val="136"/>
        <scheme val="major"/>
      </rPr>
      <t>服務</t>
    </r>
    <phoneticPr fontId="3" type="noConversion"/>
  </si>
  <si>
    <t>9690-24</t>
  </si>
  <si>
    <r>
      <t>洗鞋</t>
    </r>
    <r>
      <rPr>
        <sz val="12"/>
        <color theme="1"/>
        <rFont val="新細明體"/>
        <family val="1"/>
        <charset val="136"/>
        <scheme val="major"/>
      </rPr>
      <t>洗包服務</t>
    </r>
    <phoneticPr fontId="3" type="noConversion"/>
  </si>
  <si>
    <t>9690-24</t>
    <phoneticPr fontId="3" type="noConversion"/>
  </si>
  <si>
    <r>
      <t>洗鞋</t>
    </r>
    <r>
      <rPr>
        <strike/>
        <sz val="12"/>
        <color rgb="FFFF0000"/>
        <rFont val="新細明體"/>
        <family val="1"/>
        <charset val="136"/>
        <scheme val="major"/>
      </rPr>
      <t>、</t>
    </r>
    <r>
      <rPr>
        <sz val="12"/>
        <color theme="1"/>
        <rFont val="新細明體"/>
        <family val="1"/>
        <charset val="136"/>
        <scheme val="major"/>
      </rPr>
      <t>洗包服務</t>
    </r>
    <phoneticPr fontId="3" type="noConversion"/>
  </si>
  <si>
    <t>增訂
9690-99*</t>
    <phoneticPr fontId="3" type="noConversion"/>
  </si>
  <si>
    <t>9690-99</t>
  </si>
  <si>
    <t>未分類其他個人服務</t>
  </si>
  <si>
    <r>
      <t>包括投幣式</t>
    </r>
    <r>
      <rPr>
        <sz val="12"/>
        <color rgb="FFFF0000"/>
        <rFont val="新細明體"/>
        <family val="1"/>
        <charset val="136"/>
        <scheme val="major"/>
      </rPr>
      <t>或電子式支付</t>
    </r>
    <r>
      <rPr>
        <sz val="12"/>
        <color theme="1"/>
        <rFont val="新細明體"/>
        <family val="1"/>
        <charset val="136"/>
        <scheme val="major"/>
      </rPr>
      <t>按摩椅、照相亭、置物櫃等</t>
    </r>
    <r>
      <rPr>
        <sz val="12"/>
        <color rgb="FFFF0000"/>
        <rFont val="新細明體"/>
        <family val="1"/>
        <scheme val="major"/>
      </rPr>
      <t>服務</t>
    </r>
    <r>
      <rPr>
        <sz val="12"/>
        <color theme="1"/>
        <rFont val="新細明體"/>
        <family val="1"/>
        <charset val="136"/>
        <scheme val="major"/>
      </rPr>
      <t>、流浪動物收容中心、手機包膜、代客購買服務、為他人代練遊戲等。
不包括：
．不動產代客購買服務，應歸入6812-11子類「不動產仲介」。</t>
    </r>
    <phoneticPr fontId="3" type="noConversion"/>
  </si>
  <si>
    <t>9690-99*</t>
    <phoneticPr fontId="3" type="noConversion"/>
  </si>
  <si>
    <r>
      <t>包括</t>
    </r>
    <r>
      <rPr>
        <strike/>
        <sz val="12"/>
        <color rgb="FFFF0000"/>
        <rFont val="新細明體"/>
        <family val="1"/>
        <scheme val="major"/>
      </rPr>
      <t>個人服務之</t>
    </r>
    <r>
      <rPr>
        <sz val="12"/>
        <color theme="1"/>
        <rFont val="新細明體"/>
        <family val="1"/>
        <charset val="136"/>
        <scheme val="major"/>
      </rPr>
      <t>投幣式</t>
    </r>
    <r>
      <rPr>
        <strike/>
        <sz val="12"/>
        <color rgb="FFFF0000"/>
        <rFont val="新細明體"/>
        <family val="1"/>
        <scheme val="major"/>
      </rPr>
      <t>機器（含</t>
    </r>
    <r>
      <rPr>
        <sz val="12"/>
        <color theme="1"/>
        <rFont val="新細明體"/>
        <family val="1"/>
        <charset val="136"/>
        <scheme val="major"/>
      </rPr>
      <t>按摩椅、照相亭、置物</t>
    </r>
    <r>
      <rPr>
        <strike/>
        <sz val="12"/>
        <color rgb="FFFF0000"/>
        <rFont val="新細明體"/>
        <family val="1"/>
        <scheme val="major"/>
      </rPr>
      <t>箱、電話亭KTV等）</t>
    </r>
    <r>
      <rPr>
        <sz val="12"/>
        <color theme="1"/>
        <rFont val="新細明體"/>
        <family val="1"/>
        <charset val="136"/>
        <scheme val="major"/>
      </rPr>
      <t>、流浪動物收容中心、手機包膜、代客購買服務、為他人代練遊戲等。
不包括：
．不動產代客購買服務，應歸入6812-11子類「不動產仲介」。</t>
    </r>
    <phoneticPr fontId="3" type="noConversion"/>
  </si>
  <si>
    <t>9690-99*</t>
  </si>
  <si>
    <t>配合主計總處修訂，修訂定義，部分併入9322-11。</t>
  </si>
  <si>
    <t>包括健身房、SPA、水療按摩等。</t>
    <phoneticPr fontId="3" type="noConversion"/>
  </si>
  <si>
    <t>配合主計總處修訂，修訂行業名稱及定義。</t>
    <phoneticPr fontId="3" type="noConversion"/>
  </si>
  <si>
    <r>
      <rPr>
        <sz val="12"/>
        <rFont val="新細明體"/>
        <family val="1"/>
        <charset val="136"/>
        <scheme val="major"/>
      </rPr>
      <t>包括</t>
    </r>
    <r>
      <rPr>
        <sz val="12"/>
        <color rgb="FFFF0000"/>
        <rFont val="新細明體"/>
        <family val="1"/>
        <charset val="136"/>
        <scheme val="major"/>
      </rPr>
      <t>健康俱樂部（含</t>
    </r>
    <r>
      <rPr>
        <sz val="12"/>
        <rFont val="新細明體"/>
        <family val="1"/>
        <charset val="136"/>
        <scheme val="major"/>
      </rPr>
      <t>健身房、SPA、水療按摩等</t>
    </r>
    <r>
      <rPr>
        <sz val="12"/>
        <color rgb="FFFF0000"/>
        <rFont val="新細明體"/>
        <family val="1"/>
        <charset val="136"/>
        <scheme val="major"/>
      </rPr>
      <t>設施）</t>
    </r>
    <r>
      <rPr>
        <sz val="12"/>
        <rFont val="新細明體"/>
        <family val="1"/>
        <charset val="136"/>
        <scheme val="major"/>
      </rPr>
      <t>。</t>
    </r>
    <phoneticPr fontId="3" type="noConversion"/>
  </si>
  <si>
    <t>配合主計總處修訂，修訂定義，部分併入0114-00；原0116-99之靈芝栽培，併入此類。</t>
  </si>
  <si>
    <t>配合主計總處修訂，修訂定義，部分併入0113-99。</t>
  </si>
  <si>
    <t>配合主計總處修訂，修訂定義，部分併入0899-99。</t>
  </si>
  <si>
    <t>配合主計總處修訂，修訂定義，部分併入0830-17。</t>
  </si>
  <si>
    <t>為與手動千斤頂區隔，參考經濟部工業產品分類，修訂行業名稱及增列定義。</t>
    <phoneticPr fontId="3" type="noConversion"/>
  </si>
  <si>
    <r>
      <t>包括小客車、大客車</t>
    </r>
    <r>
      <rPr>
        <sz val="12"/>
        <color rgb="FFFF0000"/>
        <rFont val="新細明體"/>
        <family val="1"/>
        <charset val="136"/>
        <scheme val="major"/>
      </rPr>
      <t>、小貨車、大貨車、卡車、客貨兩用車、裝有引擎之車身底盤</t>
    </r>
    <r>
      <rPr>
        <sz val="12"/>
        <color theme="1"/>
        <rFont val="新細明體"/>
        <family val="1"/>
        <charset val="136"/>
        <scheme val="major"/>
      </rPr>
      <t>等製造。</t>
    </r>
    <phoneticPr fontId="3" type="noConversion"/>
  </si>
  <si>
    <t>配合刪除子類3010-12、3010-13，修訂行業名稱及定義，原上述子類，併入此類。</t>
    <phoneticPr fontId="3" type="noConversion"/>
  </si>
  <si>
    <t>考量109年營利事業家數統計0家且銷售額占細類比重0%，刪除子類，併入3010-11。</t>
    <phoneticPr fontId="3" type="noConversion"/>
  </si>
  <si>
    <r>
      <t xml:space="preserve">3010-11
</t>
    </r>
    <r>
      <rPr>
        <sz val="12"/>
        <color rgb="FFFF0000"/>
        <rFont val="新細明體"/>
        <family val="1"/>
        <charset val="136"/>
        <scheme val="major"/>
      </rPr>
      <t>3010-12
3010-13</t>
    </r>
    <phoneticPr fontId="3" type="noConversion"/>
  </si>
  <si>
    <r>
      <t>包括</t>
    </r>
    <r>
      <rPr>
        <sz val="12"/>
        <color rgb="FFFF0000"/>
        <rFont val="新細明體"/>
        <family val="1"/>
        <charset val="136"/>
        <scheme val="major"/>
      </rPr>
      <t>鐵路、</t>
    </r>
    <r>
      <rPr>
        <sz val="12"/>
        <color theme="1"/>
        <rFont val="新細明體"/>
        <family val="1"/>
        <charset val="136"/>
        <scheme val="major"/>
      </rPr>
      <t>道路開闢及營建、道路保養及修護、路面鋪設工程、地下道、排水箱涵、捷運軌道、人行道</t>
    </r>
    <r>
      <rPr>
        <sz val="12"/>
        <color rgb="FFFF0000"/>
        <rFont val="新細明體"/>
        <family val="1"/>
        <charset val="136"/>
        <scheme val="major"/>
      </rPr>
      <t>（含人行道地磚鋪設）、橋樑、隧道</t>
    </r>
    <r>
      <rPr>
        <sz val="12"/>
        <color theme="1"/>
        <rFont val="新細明體"/>
        <family val="1"/>
        <charset val="136"/>
        <scheme val="major"/>
      </rPr>
      <t>等營建。</t>
    </r>
    <phoneticPr fontId="3" type="noConversion"/>
  </si>
  <si>
    <t>5249-99</t>
    <phoneticPr fontId="3" type="noConversion"/>
  </si>
  <si>
    <t>未分類其他陸上運輸輔助</t>
    <phoneticPr fontId="3" type="noConversion"/>
  </si>
  <si>
    <t>配合增訂子類5249-11，統一體例，刪除子類，併入5249-99。</t>
    <phoneticPr fontId="3" type="noConversion"/>
  </si>
  <si>
    <t>統一體例，增訂子類，原6102-11、6102-12，併入此類。</t>
    <phoneticPr fontId="3" type="noConversion"/>
  </si>
  <si>
    <t>配合主計總處修訂，增訂子類，原8701-12，部分併入此類。</t>
    <phoneticPr fontId="3" type="noConversion"/>
  </si>
  <si>
    <t>配合主計總處修訂，增訂子類，原 8701-11、部分8701-12，併入此類。</t>
    <phoneticPr fontId="3" type="noConversion"/>
  </si>
  <si>
    <r>
      <rPr>
        <sz val="12"/>
        <rFont val="新細明體"/>
        <family val="1"/>
        <charset val="136"/>
        <scheme val="major"/>
      </rPr>
      <t>政</t>
    </r>
    <r>
      <rPr>
        <strike/>
        <sz val="12"/>
        <color rgb="FFFF0000"/>
        <rFont val="新細明體"/>
        <family val="1"/>
        <charset val="136"/>
        <scheme val="major"/>
      </rPr>
      <t>治團體</t>
    </r>
    <phoneticPr fontId="3" type="noConversion"/>
  </si>
  <si>
    <r>
      <rPr>
        <sz val="12"/>
        <rFont val="新細明體"/>
        <family val="1"/>
        <charset val="136"/>
        <scheme val="major"/>
      </rPr>
      <t>政</t>
    </r>
    <r>
      <rPr>
        <sz val="12"/>
        <color rgb="FFFF0000"/>
        <rFont val="新細明體"/>
        <family val="1"/>
        <charset val="136"/>
        <scheme val="major"/>
      </rPr>
      <t>黨</t>
    </r>
    <phoneticPr fontId="3" type="noConversion"/>
  </si>
  <si>
    <t>R</t>
    <phoneticPr fontId="3" type="noConversion"/>
  </si>
  <si>
    <t>9329-18</t>
  </si>
  <si>
    <t>夜店</t>
  </si>
  <si>
    <r>
      <t>包括提供酒精類飲料與音樂，及提供演奏或表演等服務，並備有聲光、座位及舞池、吧檯、包廂等功能設施之營業場所，且主要營業時間為夜間至次日凌晨。
不包括：
．主要從事飲酒服務歸入5631-14子類「飲酒店」。
．主要從事提供表演節目於店內演出，並附帶供應餐飲服務歸入9030-14「無侍者陪伴之歌廳」。
．主要從事提供侍者幫客人倒酒、陪同聊天或唱歌等服務應依場所單位性質歸入9323「特殊娛樂業」</t>
    </r>
    <r>
      <rPr>
        <sz val="12"/>
        <color rgb="FFFF0000"/>
        <rFont val="新細明體"/>
        <family val="1"/>
        <charset val="136"/>
        <scheme val="major"/>
      </rPr>
      <t>之</t>
    </r>
    <r>
      <rPr>
        <sz val="12"/>
        <color theme="1"/>
        <rFont val="新細明體"/>
        <family val="1"/>
        <charset val="136"/>
        <scheme val="major"/>
      </rPr>
      <t>適當子類。</t>
    </r>
    <phoneticPr fontId="3" type="noConversion"/>
  </si>
  <si>
    <r>
      <t>包括提供酒精類飲料與音樂，及提供演奏或表演等服務，並備有聲光、座位及舞池、吧檯、包廂等功能設施之營業場所，且主要營業時間為夜間至次日凌晨。
不包括：
．主要從事飲酒服務歸入5631-14子類「飲酒店」。
．主要從事提供表演節目於店內演出，並附帶供應餐飲服務歸入9030-14「無侍者陪伴之歌廳」。
．主要從事提供侍者幫客人倒酒、陪同聊天或唱歌等服務應依場所單位性質歸入9323「特殊娛樂業」</t>
    </r>
    <r>
      <rPr>
        <strike/>
        <sz val="12"/>
        <color rgb="FFFF0000"/>
        <rFont val="新細明體"/>
        <family val="1"/>
        <charset val="136"/>
        <scheme val="major"/>
      </rPr>
      <t>項下</t>
    </r>
    <r>
      <rPr>
        <sz val="12"/>
        <color theme="1"/>
        <rFont val="新細明體"/>
        <family val="1"/>
        <charset val="136"/>
        <scheme val="major"/>
      </rPr>
      <t>適當子類。</t>
    </r>
    <phoneticPr fontId="3" type="noConversion"/>
  </si>
  <si>
    <t>增訂
9323-19</t>
    <phoneticPr fontId="3" type="noConversion"/>
  </si>
  <si>
    <t>修</t>
    <phoneticPr fontId="3" type="noConversion"/>
  </si>
  <si>
    <t>統一體例，酌修定義。</t>
    <phoneticPr fontId="3" type="noConversion"/>
  </si>
  <si>
    <t>9020-13</t>
  </si>
  <si>
    <t>音樂表演</t>
  </si>
  <si>
    <r>
      <t>包括樂團、交響樂團、歌詠團、歌唱表演、音樂演奏等。
不包括：
．具有大眾普遍接受及具流行性質之音樂演唱及演奏，應歸入9020-16</t>
    </r>
    <r>
      <rPr>
        <sz val="12"/>
        <color rgb="FFFF0000"/>
        <rFont val="新細明體"/>
        <family val="1"/>
        <charset val="136"/>
        <scheme val="major"/>
      </rPr>
      <t>子類</t>
    </r>
    <r>
      <rPr>
        <sz val="12"/>
        <color theme="1"/>
        <rFont val="新細明體"/>
        <family val="1"/>
        <charset val="136"/>
        <scheme val="major"/>
      </rPr>
      <t>「流行音樂表演」。</t>
    </r>
    <phoneticPr fontId="3" type="noConversion"/>
  </si>
  <si>
    <t>包括樂團、交響樂團、歌詠團、歌唱表演、音樂演奏等。
不包括：
．具有大眾普遍接受及具流行性質之音樂演唱及演奏，應歸入9020-16「流行音樂表演」。</t>
    <phoneticPr fontId="3" type="noConversion"/>
  </si>
  <si>
    <t>9030-12</t>
  </si>
  <si>
    <t>音樂廳、音樂展演空間經營</t>
  </si>
  <si>
    <r>
      <t>不包括：
．從事流行音樂展演空間經營，應歸入9030-13</t>
    </r>
    <r>
      <rPr>
        <sz val="12"/>
        <color rgb="FFFF0000"/>
        <rFont val="新細明體"/>
        <family val="1"/>
        <charset val="136"/>
        <scheme val="major"/>
      </rPr>
      <t>子類</t>
    </r>
    <r>
      <rPr>
        <sz val="12"/>
        <color theme="1"/>
        <rFont val="新細明體"/>
        <family val="1"/>
        <charset val="136"/>
        <scheme val="major"/>
      </rPr>
      <t>「流行音樂展演空間經營」。</t>
    </r>
    <phoneticPr fontId="3" type="noConversion"/>
  </si>
  <si>
    <t>9030-12</t>
    <phoneticPr fontId="3" type="noConversion"/>
  </si>
  <si>
    <t>不包括：
．從事流行音樂展演空間經營，應歸入9030-13「流行音樂展演空間經營」。</t>
    <phoneticPr fontId="3" type="noConversion"/>
  </si>
  <si>
    <t>增訂
9031-12</t>
    <phoneticPr fontId="3" type="noConversion"/>
  </si>
  <si>
    <t>9030-15</t>
  </si>
  <si>
    <t>藝術表演活動籌辦、監製與經紀</t>
  </si>
  <si>
    <r>
      <t>包括節目安排等。
不包括：
．從事流行音樂表演活動籌辦、監製與經紀，應歸入9030-16</t>
    </r>
    <r>
      <rPr>
        <sz val="12"/>
        <color rgb="FFFF0000"/>
        <rFont val="新細明體"/>
        <family val="1"/>
        <charset val="136"/>
        <scheme val="major"/>
      </rPr>
      <t>子類</t>
    </r>
    <r>
      <rPr>
        <sz val="12"/>
        <color theme="1"/>
        <rFont val="新細明體"/>
        <family val="1"/>
        <charset val="136"/>
        <scheme val="major"/>
      </rPr>
      <t>「流行音樂表演活動籌辦、監製與經紀」。</t>
    </r>
    <phoneticPr fontId="3" type="noConversion"/>
  </si>
  <si>
    <t>9030-15</t>
    <phoneticPr fontId="3" type="noConversion"/>
  </si>
  <si>
    <t>包括節目安排等。
不包括：
．從事流行音樂表演活動籌辦、監製與經紀，應歸入9030-16「流行音樂表演活動籌辦、監製與經紀」。</t>
    <phoneticPr fontId="3" type="noConversion"/>
  </si>
  <si>
    <t>增訂
9039-11</t>
    <phoneticPr fontId="3" type="noConversion"/>
  </si>
  <si>
    <t>5911-11</t>
  </si>
  <si>
    <t>動畫影片製作</t>
  </si>
  <si>
    <r>
      <t>包括全部以動畫影片製成之電視節目、電影片製作。
不包括：
．從事線上動畫影片製作者，應歸入5911-15</t>
    </r>
    <r>
      <rPr>
        <sz val="12"/>
        <color rgb="FFFF0000"/>
        <rFont val="新細明體"/>
        <family val="1"/>
        <charset val="136"/>
        <scheme val="major"/>
      </rPr>
      <t>子類</t>
    </r>
    <r>
      <rPr>
        <sz val="12"/>
        <color theme="1"/>
        <rFont val="新細明體"/>
        <family val="1"/>
        <charset val="136"/>
        <scheme val="major"/>
      </rPr>
      <t>「線上影片節目製作」。</t>
    </r>
    <phoneticPr fontId="3" type="noConversion"/>
  </si>
  <si>
    <t>包括全部以動畫影片製成之電視節目、電影片製作。
不包括：
．從事線上動畫影片製作者，應歸入5911-15「線上影片節目製作」。</t>
    <phoneticPr fontId="3" type="noConversion"/>
  </si>
  <si>
    <t>修</t>
    <phoneticPr fontId="3" type="noConversion"/>
  </si>
  <si>
    <t>統一體例，酌修定義。</t>
    <phoneticPr fontId="3" type="noConversion"/>
  </si>
  <si>
    <t>5911-12</t>
  </si>
  <si>
    <t>廣告影片製作</t>
  </si>
  <si>
    <r>
      <t>不包括：
．從事線上廣告影片製作者，應歸入5911-15</t>
    </r>
    <r>
      <rPr>
        <sz val="12"/>
        <color rgb="FFFF0000"/>
        <rFont val="新細明體"/>
        <family val="1"/>
        <charset val="136"/>
        <scheme val="major"/>
      </rPr>
      <t>子類</t>
    </r>
    <r>
      <rPr>
        <sz val="12"/>
        <color theme="1"/>
        <rFont val="新細明體"/>
        <family val="1"/>
        <charset val="136"/>
        <scheme val="major"/>
      </rPr>
      <t>「線上影片節目製作」。</t>
    </r>
    <phoneticPr fontId="3" type="noConversion"/>
  </si>
  <si>
    <t>不包括：
．從事線上廣告影片製作者，應歸入5911-15「線上影片節目製作」。</t>
    <phoneticPr fontId="3" type="noConversion"/>
  </si>
  <si>
    <t>5911-14</t>
  </si>
  <si>
    <t>電影片製作</t>
  </si>
  <si>
    <r>
      <t>不包括：
．從事線上電影片製作者，應歸入5911-15</t>
    </r>
    <r>
      <rPr>
        <sz val="12"/>
        <color rgb="FFFF0000"/>
        <rFont val="新細明體"/>
        <family val="1"/>
        <charset val="136"/>
        <scheme val="major"/>
      </rPr>
      <t>子類</t>
    </r>
    <r>
      <rPr>
        <sz val="12"/>
        <color theme="1"/>
        <rFont val="新細明體"/>
        <family val="1"/>
        <charset val="136"/>
        <scheme val="major"/>
      </rPr>
      <t>「線上影片及節目製作」。</t>
    </r>
    <phoneticPr fontId="3" type="noConversion"/>
  </si>
  <si>
    <t>不包括：
．從事線上電影片製作者，應歸入5911-15「線上影片及節目製作」。</t>
    <phoneticPr fontId="3" type="noConversion"/>
  </si>
  <si>
    <r>
      <t>包括以網際網路傳輸、播放之影片及節目製作。
不包括：
．經由電視傳播之節目製作，應歸入5911-13</t>
    </r>
    <r>
      <rPr>
        <sz val="12"/>
        <color rgb="FFFF0000"/>
        <rFont val="新細明體"/>
        <family val="1"/>
        <charset val="136"/>
        <scheme val="major"/>
      </rPr>
      <t>子類</t>
    </r>
    <r>
      <rPr>
        <sz val="12"/>
        <color theme="1"/>
        <rFont val="新細明體"/>
        <family val="1"/>
        <charset val="136"/>
        <scheme val="major"/>
      </rPr>
      <t>「電視節目製作」。
．經由電影院放映之影片製作，應歸入5911-14</t>
    </r>
    <r>
      <rPr>
        <sz val="12"/>
        <color rgb="FFFF0000"/>
        <rFont val="新細明體"/>
        <family val="1"/>
        <charset val="136"/>
        <scheme val="major"/>
      </rPr>
      <t>子類</t>
    </r>
    <r>
      <rPr>
        <sz val="12"/>
        <color theme="1"/>
        <rFont val="新細明體"/>
        <family val="1"/>
        <charset val="136"/>
        <scheme val="major"/>
      </rPr>
      <t>「電影片製作」。</t>
    </r>
    <phoneticPr fontId="3" type="noConversion"/>
  </si>
  <si>
    <t>統一體例及配合主計總處修訂，修訂行業名稱及定義。</t>
    <phoneticPr fontId="3" type="noConversion"/>
  </si>
  <si>
    <t>5911-99</t>
  </si>
  <si>
    <t>其他影片製作</t>
  </si>
  <si>
    <r>
      <t>不包括：
．從事線上影片及節目製作者，應歸入5911-15</t>
    </r>
    <r>
      <rPr>
        <sz val="12"/>
        <color rgb="FFFF0000"/>
        <rFont val="新細明體"/>
        <family val="1"/>
        <charset val="136"/>
        <scheme val="major"/>
      </rPr>
      <t>子類</t>
    </r>
    <r>
      <rPr>
        <sz val="12"/>
        <color theme="1"/>
        <rFont val="新細明體"/>
        <family val="1"/>
        <charset val="136"/>
        <scheme val="major"/>
      </rPr>
      <t>「線上影片節目製作」。</t>
    </r>
    <phoneticPr fontId="3" type="noConversion"/>
  </si>
  <si>
    <t>不包括：
．從事線上影片及節目製作者，應歸入5911-15「線上影片節目製作」。</t>
    <phoneticPr fontId="3" type="noConversion"/>
  </si>
  <si>
    <t>5920-11</t>
  </si>
  <si>
    <t>流行音樂發行</t>
  </si>
  <si>
    <r>
      <t>包括從事具有大眾普遍接受及具流行性質特色之音樂發行，如流行音樂之唱片、線上音樂、音樂錄影帶、伴唱帶等發行。
不包括：
．非流行音樂發行，應歸入5920-99</t>
    </r>
    <r>
      <rPr>
        <sz val="12"/>
        <color rgb="FFFF0000"/>
        <rFont val="新細明體"/>
        <family val="1"/>
        <charset val="136"/>
        <scheme val="major"/>
      </rPr>
      <t>子類</t>
    </r>
    <r>
      <rPr>
        <sz val="12"/>
        <color theme="1"/>
        <rFont val="新細明體"/>
        <family val="1"/>
        <charset val="136"/>
        <scheme val="major"/>
      </rPr>
      <t>「其他聲音錄製及音樂發行」。</t>
    </r>
    <phoneticPr fontId="3" type="noConversion"/>
  </si>
  <si>
    <t>5920-11</t>
    <phoneticPr fontId="3" type="noConversion"/>
  </si>
  <si>
    <t>包括從事具有大眾普遍接受及具流行性質特色之音樂發行，如流行音樂之唱片、線上音樂、音樂錄影帶、伴唱帶等發行。
不包括：
．非流行音樂發行，應歸入5920-99「其他聲音錄製及音樂發行」。</t>
    <phoneticPr fontId="3" type="noConversion"/>
  </si>
  <si>
    <t>5920-11*</t>
  </si>
  <si>
    <t>5920-99</t>
  </si>
  <si>
    <t>其他聲音錄製及音樂發行</t>
  </si>
  <si>
    <r>
      <t>包括非流行音樂發行、手機鈴聲製作、手機鈴聲發行等。
不包括：
．未發行音樂，僅提供串流收聽或下載之服務，應歸入6312-12</t>
    </r>
    <r>
      <rPr>
        <sz val="12"/>
        <color rgb="FFFF0000"/>
        <rFont val="新細明體"/>
        <family val="1"/>
        <charset val="136"/>
        <scheme val="major"/>
      </rPr>
      <t>子類</t>
    </r>
    <r>
      <rPr>
        <sz val="12"/>
        <color theme="1"/>
        <rFont val="新細明體"/>
        <family val="1"/>
        <charset val="136"/>
        <scheme val="major"/>
      </rPr>
      <t>「線上音樂串流服務」。</t>
    </r>
    <phoneticPr fontId="3" type="noConversion"/>
  </si>
  <si>
    <t>包括非流行音樂發行、手機鈴聲製作、手機鈴聲發行等。
不包括：
．未發行音樂，僅提供串流收聽或下載之服務，應歸入6312-12「線上音樂串流服務」。</t>
    <phoneticPr fontId="3" type="noConversion"/>
  </si>
  <si>
    <t>4745-12</t>
  </si>
  <si>
    <t>珠寶零售</t>
  </si>
  <si>
    <r>
      <t>包括鑽石、瑪瑙、翡翠、珍珠、珊瑚等寶石及其飾品零售；亦包括玉首飾零售。
不包括：
．符合已取得「旅行購物保障作業規定」之資格核定，且限定消費者對象為經由旅行社接待團體顧客，並從事珠寶零售之旅行購物保障商店，應歸入4745-14</t>
    </r>
    <r>
      <rPr>
        <sz val="12"/>
        <color rgb="FFFF0000"/>
        <rFont val="新細明體"/>
        <family val="1"/>
        <charset val="136"/>
        <scheme val="major"/>
      </rPr>
      <t>子類</t>
    </r>
    <r>
      <rPr>
        <sz val="12"/>
        <color theme="1"/>
        <rFont val="新細明體"/>
        <family val="1"/>
        <charset val="136"/>
        <scheme val="major"/>
      </rPr>
      <t>「珠寶零售（專營經由旅行社接待團體顧客之旅行購物保障商店）」。</t>
    </r>
    <phoneticPr fontId="3" type="noConversion"/>
  </si>
  <si>
    <t>包括鑽石、瑪瑙、翡翠、珍珠、珊瑚等寶石及其飾品零售；亦包括玉首飾零售。
不包括：
．符合已取得「旅行購物保障作業規定」之資格核定，且限定消費者對象為經由旅行社接待團體顧客，並從事珠寶零售之旅行購物保障商店，應歸入4745-14「珠寶零售（專營經由旅行社接待團體顧客之旅行購物保障商店）」。</t>
    <phoneticPr fontId="3" type="noConversion"/>
  </si>
  <si>
    <t>4745-12*</t>
  </si>
  <si>
    <t>修</t>
    <phoneticPr fontId="3" type="noConversion"/>
  </si>
  <si>
    <t>統一體例，酌修定義。</t>
    <phoneticPr fontId="3" type="noConversion"/>
  </si>
  <si>
    <t>4649-22</t>
  </si>
  <si>
    <t>通用電池批發</t>
  </si>
  <si>
    <r>
      <t>包括水銀、乾式電池（如1、2號、9v等）批發。
不包括：
．車用電池批發應歸入4653細類「汽機車零配件及用品批發業」之適當子類。
．非車用蓄電池批發應歸入4649-99</t>
    </r>
    <r>
      <rPr>
        <sz val="12"/>
        <color rgb="FFFF0000"/>
        <rFont val="新細明體"/>
        <family val="1"/>
        <charset val="136"/>
        <scheme val="major"/>
      </rPr>
      <t>子類</t>
    </r>
    <r>
      <rPr>
        <sz val="12"/>
        <color theme="1"/>
        <rFont val="新細明體"/>
        <family val="1"/>
        <charset val="136"/>
        <scheme val="major"/>
      </rPr>
      <t>「未分類其他機械器具批發」。</t>
    </r>
    <phoneticPr fontId="3" type="noConversion"/>
  </si>
  <si>
    <t>包括水銀、乾式電池（如1、2號、9v等）批發。
不包括：
．車用電池批發應歸入4653細類「汽機車零配件及用品批發業」之適當子類。
．非車用蓄電池批發應歸入4649-99「未分類其他機械器具批發」。</t>
    <phoneticPr fontId="3" type="noConversion"/>
  </si>
  <si>
    <t>增訂
4561-15</t>
    <phoneticPr fontId="3" type="noConversion"/>
  </si>
  <si>
    <t>4539-11</t>
  </si>
  <si>
    <t>天然蜂蜜批發</t>
  </si>
  <si>
    <r>
      <t>不包括：
．已加工蜂蜜批發，應歸入4549-99</t>
    </r>
    <r>
      <rPr>
        <sz val="12"/>
        <color rgb="FFFF0000"/>
        <rFont val="新細明體"/>
        <family val="1"/>
        <charset val="136"/>
        <scheme val="major"/>
      </rPr>
      <t>子類</t>
    </r>
    <r>
      <rPr>
        <sz val="12"/>
        <rFont val="新細明體"/>
        <family val="1"/>
        <charset val="136"/>
        <scheme val="major"/>
      </rPr>
      <t>「未分類其他食品批發」。</t>
    </r>
    <phoneticPr fontId="3" type="noConversion"/>
  </si>
  <si>
    <t>不包括：
．已加工蜂蜜批發，應歸入4549-99「未分類其他食品批發」。</t>
  </si>
  <si>
    <t>增</t>
    <phoneticPr fontId="3" type="noConversion"/>
  </si>
  <si>
    <t>刪</t>
    <phoneticPr fontId="3" type="noConversion"/>
  </si>
  <si>
    <t>修</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</si>
</sst>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新細明體"/>
      <family val="2"/>
      <charset val="136"/>
      <scheme val="minor"/>
    </font>
    <font>
      <sz val="12"/>
      <color rgb="FFFF0000"/>
      <name val="新細明體"/>
      <family val="2"/>
      <charset val="136"/>
      <scheme val="minor"/>
    </font>
    <font>
      <sz val="12"/>
      <color theme="1"/>
      <name val="新細明體"/>
      <family val="1"/>
      <charset val="136"/>
      <scheme val="major"/>
    </font>
    <font>
      <sz val="9"/>
      <name val="新細明體"/>
      <family val="2"/>
      <charset val="136"/>
      <scheme val="minor"/>
    </font>
    <font>
      <sz val="12"/>
      <color rgb="FFFF0000"/>
      <name val="新細明體"/>
      <family val="1"/>
      <charset val="136"/>
      <scheme val="major"/>
    </font>
    <font>
      <strike/>
      <sz val="12"/>
      <color rgb="FFFF0000"/>
      <name val="新細明體"/>
      <family val="1"/>
      <charset val="136"/>
      <scheme val="major"/>
    </font>
    <font>
      <sz val="12"/>
      <name val="新細明體"/>
      <family val="1"/>
      <charset val="136"/>
      <scheme val="major"/>
    </font>
    <font>
      <strike/>
      <sz val="12"/>
      <color theme="1"/>
      <name val="新細明體"/>
      <family val="1"/>
      <charset val="136"/>
      <scheme val="major"/>
    </font>
    <font>
      <sz val="12"/>
      <color theme="1"/>
      <name val="微軟正黑體"/>
      <family val="2"/>
      <charset val="136"/>
    </font>
    <font>
      <sz val="12"/>
      <color rgb="FFFF0000"/>
      <name val="新細明體"/>
      <family val="1"/>
      <charset val="136"/>
      <scheme val="minor"/>
    </font>
    <font>
      <strike/>
      <sz val="12"/>
      <color rgb="FFFF0000"/>
      <name val="新細明體"/>
      <family val="1"/>
      <charset val="136"/>
      <scheme val="minor"/>
    </font>
    <font>
      <sz val="12"/>
      <color rgb="FFFF0000"/>
      <name val="新細明體"/>
      <family val="1"/>
      <scheme val="major"/>
    </font>
    <font>
      <sz val="12"/>
      <name val="新細明體"/>
      <family val="1"/>
      <scheme val="major"/>
    </font>
    <font>
      <strike/>
      <sz val="12"/>
      <color rgb="FFFF0000"/>
      <name val="新細明體"/>
      <family val="1"/>
      <scheme val="minor"/>
    </font>
    <font>
      <strike/>
      <sz val="12"/>
      <color rgb="FFFF0000"/>
      <name val="新細明體"/>
      <family val="1"/>
      <scheme val="major"/>
    </font>
    <font>
      <sz val="12"/>
      <color theme="1"/>
      <name val="新細明體"/>
      <family val="1"/>
      <scheme val="major"/>
    </font>
    <font>
      <strike/>
      <sz val="12"/>
      <color rgb="FFFF0000"/>
      <name val="新細明體"/>
      <family val="2"/>
      <charset val="136"/>
      <scheme val="minor"/>
    </font>
    <font>
      <sz val="12"/>
      <color rgb="FFFF0000"/>
      <name val="新細明體"/>
      <family val="1"/>
      <scheme val="minor"/>
    </font>
    <font>
      <sz val="12"/>
      <color rgb="FFFF0000"/>
      <name val="新細明體"/>
      <family val="1"/>
      <charset val="136"/>
    </font>
    <font>
      <sz val="12"/>
      <color theme="1"/>
      <name val="新細明體"/>
      <family val="1"/>
      <charset val="136"/>
      <scheme val="minor"/>
    </font>
    <font>
      <vertAlign val="superscript"/>
      <sz val="12"/>
      <color rgb="FFFF0000"/>
      <name val="新細明體"/>
      <family val="1"/>
      <charset val="136"/>
      <scheme val="maj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BDD7EE"/>
        <bgColor indexed="64"/>
      </patternFill>
    </fill>
  </fills>
  <borders count="9">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alignment vertical="center"/>
    </xf>
  </cellStyleXfs>
  <cellXfs count="89">
    <xf numFmtId="0" fontId="0" fillId="0" borderId="0" xfId="0">
      <alignment vertical="center"/>
    </xf>
    <xf numFmtId="0" fontId="2" fillId="0" borderId="0" xfId="0" applyFont="1" applyBorder="1" applyAlignment="1">
      <alignment horizontal="center" vertical="center" wrapTex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49" fontId="2" fillId="0" borderId="0" xfId="0" applyNumberFormat="1" applyFont="1" applyBorder="1" applyAlignment="1">
      <alignment vertical="top"/>
    </xf>
    <xf numFmtId="0" fontId="2" fillId="0" borderId="0" xfId="0" applyFont="1" applyBorder="1" applyAlignment="1">
      <alignment vertical="top"/>
    </xf>
    <xf numFmtId="49" fontId="2" fillId="0" borderId="0" xfId="0" applyNumberFormat="1" applyFont="1" applyBorder="1" applyAlignment="1">
      <alignment vertical="top" wrapText="1"/>
    </xf>
    <xf numFmtId="0" fontId="2" fillId="0" borderId="0" xfId="0" applyFont="1" applyBorder="1" applyAlignment="1">
      <alignment vertical="top" wrapText="1"/>
    </xf>
    <xf numFmtId="0" fontId="4" fillId="0" borderId="0" xfId="0" applyFont="1" applyBorder="1" applyAlignment="1">
      <alignment vertical="top" wrapText="1"/>
    </xf>
    <xf numFmtId="0" fontId="6" fillId="0" borderId="0" xfId="0" applyFont="1" applyBorder="1" applyAlignment="1">
      <alignment vertical="top" wrapText="1"/>
    </xf>
    <xf numFmtId="49" fontId="6" fillId="0" borderId="0" xfId="0" applyNumberFormat="1" applyFont="1" applyBorder="1" applyAlignment="1">
      <alignment vertical="top"/>
    </xf>
    <xf numFmtId="49" fontId="6" fillId="0" borderId="0" xfId="0" applyNumberFormat="1" applyFont="1" applyBorder="1" applyAlignment="1">
      <alignment vertical="top" wrapText="1"/>
    </xf>
    <xf numFmtId="49" fontId="4" fillId="0" borderId="0" xfId="0" applyNumberFormat="1" applyFont="1" applyBorder="1" applyAlignment="1">
      <alignment vertical="top"/>
    </xf>
    <xf numFmtId="49" fontId="5" fillId="0" borderId="0" xfId="0" applyNumberFormat="1" applyFont="1" applyBorder="1" applyAlignment="1">
      <alignment vertical="top"/>
    </xf>
    <xf numFmtId="49" fontId="5" fillId="0" borderId="0" xfId="0" applyNumberFormat="1" applyFont="1" applyBorder="1" applyAlignment="1">
      <alignment vertical="top" wrapText="1"/>
    </xf>
    <xf numFmtId="0" fontId="5" fillId="0" borderId="0" xfId="0" applyFont="1" applyBorder="1" applyAlignment="1">
      <alignment vertical="top" wrapText="1"/>
    </xf>
    <xf numFmtId="49" fontId="4" fillId="0" borderId="0" xfId="0" applyNumberFormat="1" applyFont="1" applyBorder="1" applyAlignment="1">
      <alignment vertical="top" wrapText="1"/>
    </xf>
    <xf numFmtId="49" fontId="2" fillId="0" borderId="0" xfId="0" applyNumberFormat="1" applyFont="1" applyFill="1" applyBorder="1" applyAlignment="1">
      <alignment vertical="top"/>
    </xf>
    <xf numFmtId="49" fontId="2" fillId="0" borderId="0" xfId="0" applyNumberFormat="1" applyFont="1" applyFill="1" applyBorder="1" applyAlignment="1">
      <alignment vertical="top" wrapText="1"/>
    </xf>
    <xf numFmtId="0" fontId="2" fillId="0" borderId="0" xfId="0" applyFont="1" applyFill="1" applyBorder="1" applyAlignment="1">
      <alignment vertical="top" wrapText="1"/>
    </xf>
    <xf numFmtId="49" fontId="5" fillId="0" borderId="0" xfId="0" applyNumberFormat="1" applyFont="1" applyFill="1" applyBorder="1" applyAlignment="1">
      <alignment vertical="top"/>
    </xf>
    <xf numFmtId="49" fontId="5" fillId="0" borderId="0" xfId="0" applyNumberFormat="1" applyFont="1" applyFill="1" applyBorder="1" applyAlignment="1">
      <alignment vertical="top" wrapText="1"/>
    </xf>
    <xf numFmtId="0" fontId="5" fillId="0" borderId="0" xfId="0" applyFont="1" applyFill="1" applyBorder="1" applyAlignment="1">
      <alignment vertical="top" wrapText="1"/>
    </xf>
    <xf numFmtId="0" fontId="2" fillId="0" borderId="0" xfId="0" applyFont="1" applyFill="1" applyBorder="1" applyAlignment="1">
      <alignment vertical="top"/>
    </xf>
    <xf numFmtId="0" fontId="6" fillId="0" borderId="0" xfId="0" applyFont="1" applyFill="1" applyBorder="1" applyAlignment="1">
      <alignment vertical="top" wrapText="1"/>
    </xf>
    <xf numFmtId="49" fontId="0" fillId="0" borderId="0" xfId="0" applyNumberFormat="1" applyFill="1" applyAlignment="1"/>
    <xf numFmtId="0" fontId="0" fillId="0" borderId="0" xfId="0" applyFill="1">
      <alignment vertical="center"/>
    </xf>
    <xf numFmtId="0" fontId="0" fillId="2" borderId="0" xfId="0" applyFill="1">
      <alignment vertical="center"/>
    </xf>
    <xf numFmtId="17" fontId="2" fillId="0" borderId="0" xfId="0" quotePrefix="1" applyNumberFormat="1" applyFont="1" applyBorder="1" applyAlignment="1">
      <alignment vertical="top" wrapText="1"/>
    </xf>
    <xf numFmtId="0" fontId="8" fillId="0" borderId="0" xfId="0" applyFont="1">
      <alignment vertical="center"/>
    </xf>
    <xf numFmtId="0" fontId="8" fillId="0" borderId="0" xfId="0" applyFont="1" applyAlignment="1">
      <alignment vertical="center" wrapText="1"/>
    </xf>
    <xf numFmtId="0" fontId="6" fillId="0" borderId="0" xfId="0" applyFont="1" applyBorder="1" applyAlignment="1">
      <alignment vertical="top"/>
    </xf>
    <xf numFmtId="0" fontId="0" fillId="0" borderId="0" xfId="0" applyAlignment="1">
      <alignment vertical="top"/>
    </xf>
    <xf numFmtId="49" fontId="0" fillId="0" borderId="0" xfId="0" applyNumberFormat="1" applyAlignment="1">
      <alignment vertical="top"/>
    </xf>
    <xf numFmtId="49" fontId="10" fillId="0" borderId="0" xfId="0" applyNumberFormat="1" applyFont="1" applyAlignment="1">
      <alignment vertical="top"/>
    </xf>
    <xf numFmtId="0" fontId="0" fillId="0" borderId="0" xfId="0" applyFill="1" applyAlignment="1">
      <alignment vertical="top"/>
    </xf>
    <xf numFmtId="49" fontId="0" fillId="0" borderId="0" xfId="0" applyNumberFormat="1" applyFill="1" applyAlignment="1">
      <alignment vertical="top"/>
    </xf>
    <xf numFmtId="0" fontId="12" fillId="0" borderId="0" xfId="0" applyFont="1" applyBorder="1" applyAlignment="1">
      <alignment vertical="top"/>
    </xf>
    <xf numFmtId="0" fontId="12" fillId="0" borderId="0" xfId="0" applyFont="1" applyBorder="1" applyAlignment="1">
      <alignment vertical="top" wrapText="1"/>
    </xf>
    <xf numFmtId="49" fontId="13" fillId="0" borderId="0" xfId="0" applyNumberFormat="1" applyFont="1" applyAlignment="1">
      <alignment vertical="top"/>
    </xf>
    <xf numFmtId="49" fontId="14" fillId="0" borderId="0" xfId="0" applyNumberFormat="1" applyFont="1" applyBorder="1" applyAlignment="1">
      <alignment vertical="top" wrapText="1"/>
    </xf>
    <xf numFmtId="0" fontId="14" fillId="0" borderId="0" xfId="0" applyFont="1" applyBorder="1" applyAlignment="1">
      <alignment vertical="top" wrapText="1"/>
    </xf>
    <xf numFmtId="49" fontId="1" fillId="0" borderId="0" xfId="0" applyNumberFormat="1" applyFont="1" applyAlignment="1">
      <alignment vertical="top"/>
    </xf>
    <xf numFmtId="49" fontId="4" fillId="0" borderId="0" xfId="0" applyNumberFormat="1" applyFont="1" applyFill="1" applyBorder="1" applyAlignment="1">
      <alignment vertical="top" wrapText="1"/>
    </xf>
    <xf numFmtId="0" fontId="4" fillId="0" borderId="0" xfId="0" applyFont="1" applyFill="1" applyBorder="1" applyAlignment="1">
      <alignment vertical="top" wrapText="1"/>
    </xf>
    <xf numFmtId="49" fontId="9" fillId="0" borderId="0" xfId="0" applyNumberFormat="1" applyFont="1" applyAlignment="1">
      <alignment vertical="top"/>
    </xf>
    <xf numFmtId="0" fontId="15" fillId="0" borderId="0" xfId="0" applyFont="1" applyBorder="1" applyAlignment="1">
      <alignment vertical="top" wrapText="1"/>
    </xf>
    <xf numFmtId="49" fontId="16" fillId="0" borderId="0" xfId="0" applyNumberFormat="1" applyFont="1" applyAlignment="1">
      <alignment vertical="top"/>
    </xf>
    <xf numFmtId="49" fontId="16" fillId="0" borderId="0" xfId="0" applyNumberFormat="1" applyFont="1" applyFill="1" applyAlignment="1">
      <alignment vertical="top"/>
    </xf>
    <xf numFmtId="49" fontId="10" fillId="0" borderId="0" xfId="0" applyNumberFormat="1" applyFont="1" applyFill="1" applyAlignment="1">
      <alignment vertical="top"/>
    </xf>
    <xf numFmtId="49" fontId="1" fillId="0" borderId="0" xfId="0" applyNumberFormat="1" applyFont="1" applyAlignment="1">
      <alignment vertical="top" wrapText="1"/>
    </xf>
    <xf numFmtId="49" fontId="17" fillId="0" borderId="0" xfId="0" applyNumberFormat="1" applyFont="1" applyAlignment="1">
      <alignment vertical="top"/>
    </xf>
    <xf numFmtId="49" fontId="11" fillId="0" borderId="0" xfId="0" applyNumberFormat="1" applyFont="1" applyBorder="1" applyAlignment="1">
      <alignment vertical="top" wrapText="1"/>
    </xf>
    <xf numFmtId="49" fontId="15" fillId="0" borderId="0" xfId="0" applyNumberFormat="1" applyFont="1" applyBorder="1" applyAlignment="1">
      <alignment vertical="top" wrapText="1"/>
    </xf>
    <xf numFmtId="49" fontId="9" fillId="0" borderId="0" xfId="0" applyNumberFormat="1" applyFont="1" applyAlignment="1">
      <alignment vertical="top" wrapText="1"/>
    </xf>
    <xf numFmtId="0" fontId="6" fillId="0" borderId="0" xfId="0" applyFont="1" applyFill="1" applyBorder="1" applyAlignment="1">
      <alignment vertical="top"/>
    </xf>
    <xf numFmtId="49" fontId="1" fillId="0" borderId="0" xfId="0" applyNumberFormat="1" applyFont="1" applyFill="1" applyAlignment="1">
      <alignment vertical="top"/>
    </xf>
    <xf numFmtId="49" fontId="0" fillId="0" borderId="0" xfId="0" applyNumberFormat="1" applyFont="1" applyAlignment="1">
      <alignment vertical="top"/>
    </xf>
    <xf numFmtId="0" fontId="6" fillId="0" borderId="0" xfId="0" applyFont="1" applyBorder="1" applyAlignment="1">
      <alignment horizontal="center" vertical="top"/>
    </xf>
    <xf numFmtId="0" fontId="0" fillId="0" borderId="0" xfId="0" applyAlignment="1">
      <alignment horizontal="left" vertical="top"/>
    </xf>
    <xf numFmtId="0" fontId="0" fillId="0" borderId="0" xfId="0" applyFont="1" applyAlignment="1">
      <alignment horizontal="left" vertical="top"/>
    </xf>
    <xf numFmtId="49" fontId="19" fillId="0" borderId="0" xfId="0" applyNumberFormat="1" applyFont="1" applyAlignment="1">
      <alignment horizontal="left" vertical="top"/>
    </xf>
    <xf numFmtId="49" fontId="2" fillId="0" borderId="0" xfId="0" applyNumberFormat="1" applyFont="1" applyBorder="1" applyAlignment="1">
      <alignment horizontal="left" vertical="top" wrapText="1"/>
    </xf>
    <xf numFmtId="49" fontId="4" fillId="0" borderId="0" xfId="0" applyNumberFormat="1" applyFont="1" applyBorder="1" applyAlignment="1">
      <alignment horizontal="left" vertical="top" wrapText="1"/>
    </xf>
    <xf numFmtId="49" fontId="4" fillId="0" borderId="0" xfId="0" applyNumberFormat="1" applyFont="1" applyFill="1" applyBorder="1" applyAlignment="1">
      <alignment horizontal="left" vertical="top" wrapText="1"/>
    </xf>
    <xf numFmtId="0" fontId="0" fillId="0" borderId="0" xfId="0" applyFont="1" applyFill="1" applyAlignment="1">
      <alignment horizontal="left" vertical="top"/>
    </xf>
    <xf numFmtId="49" fontId="19" fillId="0" borderId="0" xfId="0" applyNumberFormat="1" applyFont="1" applyFill="1" applyAlignment="1">
      <alignment horizontal="left" vertical="top"/>
    </xf>
    <xf numFmtId="49" fontId="9" fillId="0" borderId="0" xfId="0" applyNumberFormat="1" applyFont="1" applyAlignment="1">
      <alignment horizontal="left" vertical="top"/>
    </xf>
    <xf numFmtId="0" fontId="9" fillId="0" borderId="0" xfId="0" applyFont="1" applyFill="1" applyAlignment="1">
      <alignment horizontal="left" vertical="top"/>
    </xf>
    <xf numFmtId="49" fontId="9" fillId="0" borderId="0" xfId="0" applyNumberFormat="1" applyFont="1" applyFill="1" applyAlignment="1">
      <alignment horizontal="left" vertical="top"/>
    </xf>
    <xf numFmtId="49" fontId="6" fillId="0" borderId="0" xfId="0" applyNumberFormat="1" applyFont="1" applyFill="1" applyBorder="1" applyAlignment="1">
      <alignment vertical="top" wrapText="1"/>
    </xf>
    <xf numFmtId="0" fontId="9" fillId="0" borderId="0" xfId="0" applyFont="1" applyFill="1" applyAlignment="1">
      <alignment vertical="top" wrapText="1"/>
    </xf>
    <xf numFmtId="0" fontId="0" fillId="3" borderId="0" xfId="0" applyFill="1">
      <alignment vertical="center"/>
    </xf>
    <xf numFmtId="0" fontId="1" fillId="0" borderId="0" xfId="0" applyFont="1" applyFill="1" applyAlignment="1">
      <alignment vertical="top" wrapText="1"/>
    </xf>
    <xf numFmtId="0" fontId="0" fillId="4" borderId="0" xfId="0" applyFill="1">
      <alignment vertical="center"/>
    </xf>
    <xf numFmtId="49" fontId="8" fillId="0" borderId="0" xfId="0" applyNumberFormat="1" applyFo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0" xfId="0" applyBorder="1" applyAlignment="1">
      <alignment vertical="top"/>
    </xf>
    <xf numFmtId="49" fontId="0" fillId="0" borderId="0" xfId="0" applyNumberFormat="1" applyBorder="1" applyAlignment="1">
      <alignment vertical="top"/>
    </xf>
    <xf numFmtId="0" fontId="0" fillId="0" borderId="0" xfId="0" applyAlignment="1">
      <alignment horizontal="lef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S&#20341;&#27284;_&#23450;&#3129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修訂草案"/>
      <sheetName val="修訂子類"/>
      <sheetName val="統計修訂"/>
    </sheetNames>
    <sheetDataSet>
      <sheetData sheetId="0"/>
      <sheetData sheetId="1"/>
      <sheetData sheetId="2">
        <row r="13">
          <cell r="G13" t="str">
            <v>01</v>
          </cell>
          <cell r="H13" t="str">
            <v>01 農、牧業</v>
          </cell>
          <cell r="I13">
            <v>7</v>
          </cell>
          <cell r="J13">
            <v>0</v>
          </cell>
          <cell r="K13">
            <v>0</v>
          </cell>
          <cell r="L13">
            <v>7</v>
          </cell>
          <cell r="M13">
            <v>0</v>
          </cell>
          <cell r="N13">
            <v>7</v>
          </cell>
          <cell r="O13">
            <v>26</v>
          </cell>
          <cell r="P13">
            <v>26</v>
          </cell>
          <cell r="R13">
            <v>26.923076923076923</v>
          </cell>
          <cell r="S13">
            <v>0</v>
          </cell>
          <cell r="T13" t="str">
            <v>A</v>
          </cell>
        </row>
        <row r="14">
          <cell r="G14" t="str">
            <v>02</v>
          </cell>
          <cell r="H14" t="str">
            <v>02 林業</v>
          </cell>
          <cell r="I14">
            <v>1</v>
          </cell>
          <cell r="J14">
            <v>0</v>
          </cell>
          <cell r="K14">
            <v>0</v>
          </cell>
          <cell r="L14">
            <v>1</v>
          </cell>
          <cell r="M14">
            <v>0</v>
          </cell>
          <cell r="N14">
            <v>1</v>
          </cell>
          <cell r="O14">
            <v>4</v>
          </cell>
          <cell r="P14">
            <v>4</v>
          </cell>
          <cell r="R14">
            <v>25</v>
          </cell>
          <cell r="S14">
            <v>0</v>
          </cell>
          <cell r="T14" t="str">
            <v>A</v>
          </cell>
        </row>
        <row r="15">
          <cell r="G15" t="str">
            <v>03</v>
          </cell>
          <cell r="H15" t="str">
            <v>03 漁業</v>
          </cell>
          <cell r="I15">
            <v>1</v>
          </cell>
          <cell r="J15">
            <v>0</v>
          </cell>
          <cell r="K15">
            <v>0</v>
          </cell>
          <cell r="L15">
            <v>1</v>
          </cell>
          <cell r="M15">
            <v>1</v>
          </cell>
          <cell r="N15">
            <v>0</v>
          </cell>
          <cell r="O15">
            <v>8</v>
          </cell>
          <cell r="P15">
            <v>8</v>
          </cell>
          <cell r="R15">
            <v>12.5</v>
          </cell>
          <cell r="S15">
            <v>0</v>
          </cell>
          <cell r="T15" t="str">
            <v>A</v>
          </cell>
        </row>
        <row r="16">
          <cell r="G16" t="str">
            <v>05</v>
          </cell>
          <cell r="H16" t="str">
            <v>05 石油及天然氣礦業</v>
          </cell>
          <cell r="I16">
            <v>0</v>
          </cell>
          <cell r="J16">
            <v>0</v>
          </cell>
          <cell r="K16">
            <v>0</v>
          </cell>
          <cell r="L16">
            <v>0</v>
          </cell>
          <cell r="M16">
            <v>0</v>
          </cell>
          <cell r="N16">
            <v>0</v>
          </cell>
          <cell r="O16">
            <v>2</v>
          </cell>
          <cell r="P16">
            <v>2</v>
          </cell>
          <cell r="R16">
            <v>0</v>
          </cell>
          <cell r="S16">
            <v>0</v>
          </cell>
          <cell r="T16" t="str">
            <v>B</v>
          </cell>
        </row>
        <row r="17">
          <cell r="G17" t="str">
            <v>06</v>
          </cell>
          <cell r="H17" t="str">
            <v>06 砂、石採取及其他礦業</v>
          </cell>
          <cell r="I17">
            <v>0</v>
          </cell>
          <cell r="J17">
            <v>0</v>
          </cell>
          <cell r="K17">
            <v>0</v>
          </cell>
          <cell r="L17">
            <v>0</v>
          </cell>
          <cell r="M17">
            <v>0</v>
          </cell>
          <cell r="N17">
            <v>0</v>
          </cell>
          <cell r="O17">
            <v>6</v>
          </cell>
          <cell r="P17">
            <v>6</v>
          </cell>
          <cell r="R17">
            <v>0</v>
          </cell>
          <cell r="S17">
            <v>0</v>
          </cell>
          <cell r="T17" t="str">
            <v>B</v>
          </cell>
        </row>
        <row r="18">
          <cell r="G18" t="str">
            <v>08</v>
          </cell>
          <cell r="H18" t="str">
            <v>08 食品及飼品製造業</v>
          </cell>
          <cell r="I18">
            <v>43</v>
          </cell>
          <cell r="J18">
            <v>1</v>
          </cell>
          <cell r="K18">
            <v>4</v>
          </cell>
          <cell r="L18">
            <v>38</v>
          </cell>
          <cell r="M18">
            <v>20</v>
          </cell>
          <cell r="N18">
            <v>23</v>
          </cell>
          <cell r="O18">
            <v>83</v>
          </cell>
          <cell r="P18">
            <v>83</v>
          </cell>
          <cell r="R18">
            <v>51.807228915662648</v>
          </cell>
          <cell r="S18">
            <v>0</v>
          </cell>
          <cell r="T18" t="str">
            <v>C</v>
          </cell>
        </row>
        <row r="19">
          <cell r="G19" t="str">
            <v>09</v>
          </cell>
          <cell r="H19" t="str">
            <v>09 飲料製造業</v>
          </cell>
          <cell r="I19">
            <v>1</v>
          </cell>
          <cell r="J19">
            <v>0</v>
          </cell>
          <cell r="K19">
            <v>0</v>
          </cell>
          <cell r="L19">
            <v>1</v>
          </cell>
          <cell r="M19">
            <v>1</v>
          </cell>
          <cell r="N19">
            <v>0</v>
          </cell>
          <cell r="O19">
            <v>9</v>
          </cell>
          <cell r="P19">
            <v>9</v>
          </cell>
          <cell r="R19">
            <v>11.111111111111111</v>
          </cell>
          <cell r="S19">
            <v>0</v>
          </cell>
          <cell r="T19" t="str">
            <v>C</v>
          </cell>
        </row>
        <row r="20">
          <cell r="G20" t="str">
            <v>10</v>
          </cell>
          <cell r="H20" t="str">
            <v>10 菸草製造業</v>
          </cell>
          <cell r="I20">
            <v>1</v>
          </cell>
          <cell r="J20">
            <v>0</v>
          </cell>
          <cell r="K20">
            <v>0</v>
          </cell>
          <cell r="L20">
            <v>1</v>
          </cell>
          <cell r="M20">
            <v>0</v>
          </cell>
          <cell r="N20">
            <v>1</v>
          </cell>
          <cell r="O20">
            <v>1</v>
          </cell>
          <cell r="P20">
            <v>1</v>
          </cell>
          <cell r="R20">
            <v>100</v>
          </cell>
          <cell r="S20">
            <v>0</v>
          </cell>
          <cell r="T20" t="str">
            <v>C</v>
          </cell>
        </row>
        <row r="21">
          <cell r="G21" t="str">
            <v>11</v>
          </cell>
          <cell r="H21" t="str">
            <v>11 紡織業</v>
          </cell>
          <cell r="I21">
            <v>15</v>
          </cell>
          <cell r="J21">
            <v>0</v>
          </cell>
          <cell r="K21">
            <v>3</v>
          </cell>
          <cell r="L21">
            <v>12</v>
          </cell>
          <cell r="M21">
            <v>12</v>
          </cell>
          <cell r="N21">
            <v>3</v>
          </cell>
          <cell r="O21">
            <v>49</v>
          </cell>
          <cell r="P21">
            <v>49</v>
          </cell>
          <cell r="R21">
            <v>30.612244897959183</v>
          </cell>
          <cell r="S21">
            <v>0</v>
          </cell>
          <cell r="T21" t="str">
            <v>C</v>
          </cell>
        </row>
        <row r="22">
          <cell r="G22" t="str">
            <v>12</v>
          </cell>
          <cell r="H22" t="str">
            <v>12 成衣及服飾品製造業</v>
          </cell>
          <cell r="I22">
            <v>3</v>
          </cell>
          <cell r="J22">
            <v>1</v>
          </cell>
          <cell r="K22">
            <v>1</v>
          </cell>
          <cell r="L22">
            <v>1</v>
          </cell>
          <cell r="M22">
            <v>2</v>
          </cell>
          <cell r="N22">
            <v>1</v>
          </cell>
          <cell r="O22">
            <v>22</v>
          </cell>
          <cell r="P22">
            <v>22</v>
          </cell>
          <cell r="R22">
            <v>13.636363636363635</v>
          </cell>
          <cell r="S22">
            <v>0</v>
          </cell>
          <cell r="T22" t="str">
            <v>C</v>
          </cell>
        </row>
        <row r="23">
          <cell r="G23" t="str">
            <v>13</v>
          </cell>
          <cell r="H23" t="str">
            <v>13 皮革、毛皮及其製品製造業</v>
          </cell>
          <cell r="I23">
            <v>4</v>
          </cell>
          <cell r="J23">
            <v>0</v>
          </cell>
          <cell r="K23">
            <v>0</v>
          </cell>
          <cell r="L23">
            <v>4</v>
          </cell>
          <cell r="M23">
            <v>4</v>
          </cell>
          <cell r="N23">
            <v>0</v>
          </cell>
          <cell r="O23">
            <v>9</v>
          </cell>
          <cell r="P23">
            <v>9</v>
          </cell>
          <cell r="R23">
            <v>44.444444444444443</v>
          </cell>
          <cell r="S23">
            <v>0</v>
          </cell>
          <cell r="T23" t="str">
            <v>C</v>
          </cell>
        </row>
        <row r="24">
          <cell r="G24" t="str">
            <v>14</v>
          </cell>
          <cell r="H24" t="str">
            <v>14 木竹製品製造業</v>
          </cell>
          <cell r="I24">
            <v>3</v>
          </cell>
          <cell r="J24">
            <v>0</v>
          </cell>
          <cell r="K24">
            <v>0</v>
          </cell>
          <cell r="L24">
            <v>3</v>
          </cell>
          <cell r="M24">
            <v>2</v>
          </cell>
          <cell r="N24">
            <v>1</v>
          </cell>
          <cell r="O24">
            <v>14</v>
          </cell>
          <cell r="P24">
            <v>14</v>
          </cell>
          <cell r="R24">
            <v>21.428571428571427</v>
          </cell>
          <cell r="S24">
            <v>0</v>
          </cell>
          <cell r="T24" t="str">
            <v>C</v>
          </cell>
        </row>
        <row r="25">
          <cell r="G25" t="str">
            <v>15</v>
          </cell>
          <cell r="H25" t="str">
            <v>15 紙漿、紙及紙製品製造業</v>
          </cell>
          <cell r="I25">
            <v>2</v>
          </cell>
          <cell r="J25">
            <v>0</v>
          </cell>
          <cell r="K25">
            <v>0</v>
          </cell>
          <cell r="L25">
            <v>2</v>
          </cell>
          <cell r="M25">
            <v>1</v>
          </cell>
          <cell r="N25">
            <v>1</v>
          </cell>
          <cell r="O25">
            <v>14</v>
          </cell>
          <cell r="P25">
            <v>14</v>
          </cell>
          <cell r="R25">
            <v>14.285714285714285</v>
          </cell>
          <cell r="S25">
            <v>0</v>
          </cell>
          <cell r="T25" t="str">
            <v>C</v>
          </cell>
        </row>
        <row r="26">
          <cell r="G26" t="str">
            <v>16</v>
          </cell>
          <cell r="H26" t="str">
            <v>16 印刷及資料儲存媒體複製業</v>
          </cell>
          <cell r="I26">
            <v>3</v>
          </cell>
          <cell r="J26">
            <v>0</v>
          </cell>
          <cell r="K26">
            <v>1</v>
          </cell>
          <cell r="L26">
            <v>2</v>
          </cell>
          <cell r="M26">
            <v>3</v>
          </cell>
          <cell r="N26">
            <v>0</v>
          </cell>
          <cell r="O26">
            <v>7</v>
          </cell>
          <cell r="P26">
            <v>7</v>
          </cell>
          <cell r="R26">
            <v>42.857142857142854</v>
          </cell>
          <cell r="S26">
            <v>0</v>
          </cell>
          <cell r="T26" t="str">
            <v>C</v>
          </cell>
        </row>
        <row r="27">
          <cell r="G27" t="str">
            <v>17</v>
          </cell>
          <cell r="H27" t="str">
            <v>17 石油及煤製品製造業</v>
          </cell>
          <cell r="I27">
            <v>1</v>
          </cell>
          <cell r="J27">
            <v>0</v>
          </cell>
          <cell r="K27">
            <v>0</v>
          </cell>
          <cell r="L27">
            <v>1</v>
          </cell>
          <cell r="M27">
            <v>0</v>
          </cell>
          <cell r="N27">
            <v>1</v>
          </cell>
          <cell r="O27">
            <v>5</v>
          </cell>
          <cell r="P27">
            <v>5</v>
          </cell>
          <cell r="R27">
            <v>20</v>
          </cell>
          <cell r="S27">
            <v>0</v>
          </cell>
          <cell r="T27" t="str">
            <v>C</v>
          </cell>
        </row>
        <row r="28">
          <cell r="G28" t="str">
            <v>18</v>
          </cell>
          <cell r="H28" t="str">
            <v>18 化學材料及肥料製造業</v>
          </cell>
          <cell r="I28">
            <v>4</v>
          </cell>
          <cell r="J28">
            <v>0</v>
          </cell>
          <cell r="K28">
            <v>0</v>
          </cell>
          <cell r="L28">
            <v>4</v>
          </cell>
          <cell r="M28">
            <v>0</v>
          </cell>
          <cell r="N28">
            <v>4</v>
          </cell>
          <cell r="O28">
            <v>15</v>
          </cell>
          <cell r="P28">
            <v>15</v>
          </cell>
          <cell r="R28">
            <v>26.666666666666668</v>
          </cell>
          <cell r="S28">
            <v>0</v>
          </cell>
          <cell r="T28" t="str">
            <v>C</v>
          </cell>
        </row>
        <row r="29">
          <cell r="G29" t="str">
            <v>19</v>
          </cell>
          <cell r="H29" t="str">
            <v>19 其他化學製品製造業</v>
          </cell>
          <cell r="I29">
            <v>14</v>
          </cell>
          <cell r="J29">
            <v>6</v>
          </cell>
          <cell r="K29">
            <v>6</v>
          </cell>
          <cell r="L29">
            <v>2</v>
          </cell>
          <cell r="M29">
            <v>0</v>
          </cell>
          <cell r="N29">
            <v>14</v>
          </cell>
          <cell r="O29">
            <v>14</v>
          </cell>
          <cell r="P29">
            <v>14</v>
          </cell>
          <cell r="R29">
            <v>100</v>
          </cell>
          <cell r="S29">
            <v>0</v>
          </cell>
          <cell r="T29" t="str">
            <v>C</v>
          </cell>
        </row>
        <row r="30">
          <cell r="G30" t="str">
            <v>20</v>
          </cell>
          <cell r="H30" t="str">
            <v>20 藥品及醫用化學製品製造業</v>
          </cell>
          <cell r="I30">
            <v>2</v>
          </cell>
          <cell r="J30">
            <v>0</v>
          </cell>
          <cell r="K30">
            <v>0</v>
          </cell>
          <cell r="L30">
            <v>2</v>
          </cell>
          <cell r="M30">
            <v>0</v>
          </cell>
          <cell r="N30">
            <v>2</v>
          </cell>
          <cell r="O30">
            <v>7</v>
          </cell>
          <cell r="P30">
            <v>7</v>
          </cell>
          <cell r="R30">
            <v>28.571428571428569</v>
          </cell>
          <cell r="S30">
            <v>0</v>
          </cell>
          <cell r="T30" t="str">
            <v>C</v>
          </cell>
        </row>
        <row r="31">
          <cell r="G31" t="str">
            <v>21</v>
          </cell>
          <cell r="H31" t="str">
            <v>21 橡膠製品製造業</v>
          </cell>
          <cell r="I31">
            <v>2</v>
          </cell>
          <cell r="J31">
            <v>0</v>
          </cell>
          <cell r="K31">
            <v>0</v>
          </cell>
          <cell r="L31">
            <v>2</v>
          </cell>
          <cell r="M31">
            <v>1</v>
          </cell>
          <cell r="N31">
            <v>1</v>
          </cell>
          <cell r="O31">
            <v>4</v>
          </cell>
          <cell r="P31">
            <v>4</v>
          </cell>
          <cell r="R31">
            <v>50</v>
          </cell>
          <cell r="S31">
            <v>0</v>
          </cell>
          <cell r="T31" t="str">
            <v>C</v>
          </cell>
        </row>
        <row r="32">
          <cell r="G32" t="str">
            <v>22</v>
          </cell>
          <cell r="H32" t="str">
            <v>22 塑膠製品製造業</v>
          </cell>
          <cell r="I32">
            <v>3</v>
          </cell>
          <cell r="J32">
            <v>0</v>
          </cell>
          <cell r="K32">
            <v>0</v>
          </cell>
          <cell r="L32">
            <v>3</v>
          </cell>
          <cell r="M32">
            <v>2</v>
          </cell>
          <cell r="N32">
            <v>1</v>
          </cell>
          <cell r="O32">
            <v>10</v>
          </cell>
          <cell r="P32">
            <v>10</v>
          </cell>
          <cell r="R32">
            <v>30</v>
          </cell>
          <cell r="S32">
            <v>0</v>
          </cell>
          <cell r="T32" t="str">
            <v>C</v>
          </cell>
        </row>
        <row r="33">
          <cell r="G33" t="str">
            <v>23</v>
          </cell>
          <cell r="H33" t="str">
            <v>23 非金屬礦物製品製造業</v>
          </cell>
          <cell r="I33">
            <v>7</v>
          </cell>
          <cell r="J33">
            <v>0</v>
          </cell>
          <cell r="K33">
            <v>0</v>
          </cell>
          <cell r="L33">
            <v>7</v>
          </cell>
          <cell r="M33">
            <v>1</v>
          </cell>
          <cell r="N33">
            <v>6</v>
          </cell>
          <cell r="O33">
            <v>27</v>
          </cell>
          <cell r="P33">
            <v>27</v>
          </cell>
          <cell r="R33">
            <v>25.925925925925924</v>
          </cell>
          <cell r="S33">
            <v>0</v>
          </cell>
          <cell r="T33" t="str">
            <v>C</v>
          </cell>
        </row>
        <row r="34">
          <cell r="G34" t="str">
            <v>24</v>
          </cell>
          <cell r="H34" t="str">
            <v>24 基本金屬製造業</v>
          </cell>
          <cell r="I34">
            <v>3</v>
          </cell>
          <cell r="J34">
            <v>0</v>
          </cell>
          <cell r="K34">
            <v>0</v>
          </cell>
          <cell r="L34">
            <v>3</v>
          </cell>
          <cell r="M34">
            <v>2</v>
          </cell>
          <cell r="N34">
            <v>1</v>
          </cell>
          <cell r="O34">
            <v>24</v>
          </cell>
          <cell r="P34">
            <v>24</v>
          </cell>
          <cell r="R34">
            <v>12.5</v>
          </cell>
          <cell r="S34">
            <v>0</v>
          </cell>
          <cell r="T34" t="str">
            <v>C</v>
          </cell>
        </row>
        <row r="35">
          <cell r="G35" t="str">
            <v>25</v>
          </cell>
          <cell r="H35" t="str">
            <v>25 金屬製品製造業</v>
          </cell>
          <cell r="I35">
            <v>13</v>
          </cell>
          <cell r="J35">
            <v>1</v>
          </cell>
          <cell r="K35">
            <v>2</v>
          </cell>
          <cell r="L35">
            <v>10</v>
          </cell>
          <cell r="M35">
            <v>11</v>
          </cell>
          <cell r="N35">
            <v>2</v>
          </cell>
          <cell r="O35">
            <v>36</v>
          </cell>
          <cell r="P35">
            <v>36</v>
          </cell>
          <cell r="R35">
            <v>36.111111111111107</v>
          </cell>
          <cell r="S35">
            <v>0</v>
          </cell>
          <cell r="T35" t="str">
            <v>C</v>
          </cell>
        </row>
        <row r="36">
          <cell r="G36" t="str">
            <v>26</v>
          </cell>
          <cell r="H36" t="str">
            <v>26 電子零組件製造業</v>
          </cell>
          <cell r="I36">
            <v>13</v>
          </cell>
          <cell r="J36">
            <v>2</v>
          </cell>
          <cell r="K36">
            <v>0</v>
          </cell>
          <cell r="L36">
            <v>11</v>
          </cell>
          <cell r="M36">
            <v>6</v>
          </cell>
          <cell r="N36">
            <v>7</v>
          </cell>
          <cell r="O36">
            <v>23</v>
          </cell>
          <cell r="P36">
            <v>23</v>
          </cell>
          <cell r="R36">
            <v>56.521739130434781</v>
          </cell>
          <cell r="S36">
            <v>0</v>
          </cell>
          <cell r="T36" t="str">
            <v>C</v>
          </cell>
        </row>
        <row r="37">
          <cell r="G37" t="str">
            <v>27</v>
          </cell>
          <cell r="H37" t="str">
            <v>27 電腦、電子產品及光學製品製造業</v>
          </cell>
          <cell r="I37">
            <v>14</v>
          </cell>
          <cell r="J37">
            <v>0</v>
          </cell>
          <cell r="K37">
            <v>3</v>
          </cell>
          <cell r="L37">
            <v>11</v>
          </cell>
          <cell r="M37">
            <v>8</v>
          </cell>
          <cell r="N37">
            <v>6</v>
          </cell>
          <cell r="O37">
            <v>41</v>
          </cell>
          <cell r="P37">
            <v>41</v>
          </cell>
          <cell r="R37">
            <v>34.146341463414636</v>
          </cell>
          <cell r="S37">
            <v>0</v>
          </cell>
          <cell r="T37" t="str">
            <v>C</v>
          </cell>
        </row>
        <row r="38">
          <cell r="G38" t="str">
            <v>28</v>
          </cell>
          <cell r="H38" t="str">
            <v>28 電力設備及配備製造業</v>
          </cell>
          <cell r="I38">
            <v>8</v>
          </cell>
          <cell r="J38">
            <v>0</v>
          </cell>
          <cell r="K38">
            <v>0</v>
          </cell>
          <cell r="L38">
            <v>8</v>
          </cell>
          <cell r="M38">
            <v>4</v>
          </cell>
          <cell r="N38">
            <v>4</v>
          </cell>
          <cell r="O38">
            <v>27</v>
          </cell>
          <cell r="P38">
            <v>27</v>
          </cell>
          <cell r="R38">
            <v>29.629629629629626</v>
          </cell>
          <cell r="S38">
            <v>0</v>
          </cell>
          <cell r="T38" t="str">
            <v>C</v>
          </cell>
        </row>
        <row r="39">
          <cell r="G39" t="str">
            <v>29</v>
          </cell>
          <cell r="H39" t="str">
            <v>29 機械設備製造業</v>
          </cell>
          <cell r="I39">
            <v>12</v>
          </cell>
          <cell r="J39">
            <v>0</v>
          </cell>
          <cell r="K39">
            <v>1</v>
          </cell>
          <cell r="L39">
            <v>11</v>
          </cell>
          <cell r="M39">
            <v>4</v>
          </cell>
          <cell r="N39">
            <v>8</v>
          </cell>
          <cell r="O39">
            <v>46</v>
          </cell>
          <cell r="P39">
            <v>46</v>
          </cell>
          <cell r="R39">
            <v>26.086956521739129</v>
          </cell>
          <cell r="S39">
            <v>0</v>
          </cell>
          <cell r="T39" t="str">
            <v>C</v>
          </cell>
        </row>
        <row r="40">
          <cell r="G40" t="str">
            <v>30</v>
          </cell>
          <cell r="H40" t="str">
            <v>30 汽車及其零件製造業</v>
          </cell>
          <cell r="I40">
            <v>4</v>
          </cell>
          <cell r="J40">
            <v>0</v>
          </cell>
          <cell r="K40">
            <v>2</v>
          </cell>
          <cell r="L40">
            <v>2</v>
          </cell>
          <cell r="M40">
            <v>4</v>
          </cell>
          <cell r="N40">
            <v>0</v>
          </cell>
          <cell r="O40">
            <v>9</v>
          </cell>
          <cell r="P40">
            <v>9</v>
          </cell>
          <cell r="R40">
            <v>44.444444444444443</v>
          </cell>
          <cell r="S40">
            <v>0</v>
          </cell>
          <cell r="T40" t="str">
            <v>C</v>
          </cell>
        </row>
        <row r="41">
          <cell r="G41" t="str">
            <v>31</v>
          </cell>
          <cell r="H41" t="str">
            <v>31 其他運輸工具及其零件製造業</v>
          </cell>
          <cell r="I41">
            <v>8</v>
          </cell>
          <cell r="J41">
            <v>0</v>
          </cell>
          <cell r="K41">
            <v>2</v>
          </cell>
          <cell r="L41">
            <v>6</v>
          </cell>
          <cell r="M41">
            <v>4</v>
          </cell>
          <cell r="N41">
            <v>4</v>
          </cell>
          <cell r="O41">
            <v>14</v>
          </cell>
          <cell r="P41">
            <v>14</v>
          </cell>
          <cell r="R41">
            <v>57.142857142857139</v>
          </cell>
          <cell r="S41">
            <v>0</v>
          </cell>
          <cell r="T41" t="str">
            <v>C</v>
          </cell>
        </row>
        <row r="42">
          <cell r="G42" t="str">
            <v>32</v>
          </cell>
          <cell r="H42" t="str">
            <v>32 家具製造業</v>
          </cell>
          <cell r="I42">
            <v>2</v>
          </cell>
          <cell r="J42">
            <v>0</v>
          </cell>
          <cell r="K42">
            <v>0</v>
          </cell>
          <cell r="L42">
            <v>2</v>
          </cell>
          <cell r="M42">
            <v>2</v>
          </cell>
          <cell r="N42">
            <v>0</v>
          </cell>
          <cell r="O42">
            <v>5</v>
          </cell>
          <cell r="P42">
            <v>5</v>
          </cell>
          <cell r="R42">
            <v>40</v>
          </cell>
          <cell r="S42">
            <v>0</v>
          </cell>
          <cell r="T42" t="str">
            <v>C</v>
          </cell>
        </row>
        <row r="43">
          <cell r="G43" t="str">
            <v>33</v>
          </cell>
          <cell r="H43" t="str">
            <v>33 其他製造業</v>
          </cell>
          <cell r="I43">
            <v>6</v>
          </cell>
          <cell r="J43">
            <v>0</v>
          </cell>
          <cell r="K43">
            <v>0</v>
          </cell>
          <cell r="L43">
            <v>6</v>
          </cell>
          <cell r="M43">
            <v>1</v>
          </cell>
          <cell r="N43">
            <v>5</v>
          </cell>
          <cell r="O43">
            <v>26</v>
          </cell>
          <cell r="P43">
            <v>26</v>
          </cell>
          <cell r="R43">
            <v>23.076923076923077</v>
          </cell>
          <cell r="S43">
            <v>0</v>
          </cell>
          <cell r="T43" t="str">
            <v>C</v>
          </cell>
        </row>
        <row r="44">
          <cell r="G44" t="str">
            <v>34</v>
          </cell>
          <cell r="H44" t="str">
            <v>34 產業用機械設備維修及安裝業</v>
          </cell>
          <cell r="I44">
            <v>3</v>
          </cell>
          <cell r="J44">
            <v>0</v>
          </cell>
          <cell r="K44">
            <v>0</v>
          </cell>
          <cell r="L44">
            <v>3</v>
          </cell>
          <cell r="M44">
            <v>2</v>
          </cell>
          <cell r="N44">
            <v>1</v>
          </cell>
          <cell r="O44">
            <v>8</v>
          </cell>
          <cell r="P44">
            <v>8</v>
          </cell>
          <cell r="R44">
            <v>37.5</v>
          </cell>
          <cell r="S44">
            <v>0</v>
          </cell>
          <cell r="T44" t="str">
            <v>C</v>
          </cell>
        </row>
        <row r="45">
          <cell r="G45" t="str">
            <v>35</v>
          </cell>
          <cell r="H45" t="str">
            <v>35 電力及燃氣供應業</v>
          </cell>
          <cell r="I45">
            <v>2</v>
          </cell>
          <cell r="J45">
            <v>0</v>
          </cell>
          <cell r="K45">
            <v>0</v>
          </cell>
          <cell r="L45">
            <v>2</v>
          </cell>
          <cell r="M45">
            <v>0</v>
          </cell>
          <cell r="N45">
            <v>2</v>
          </cell>
          <cell r="O45">
            <v>4</v>
          </cell>
          <cell r="P45">
            <v>4</v>
          </cell>
          <cell r="R45">
            <v>50</v>
          </cell>
          <cell r="S45">
            <v>0</v>
          </cell>
          <cell r="T45" t="str">
            <v>D</v>
          </cell>
        </row>
        <row r="46">
          <cell r="G46" t="str">
            <v>36</v>
          </cell>
          <cell r="H46" t="str">
            <v>36 用水供應業</v>
          </cell>
          <cell r="I46">
            <v>0</v>
          </cell>
          <cell r="J46">
            <v>0</v>
          </cell>
          <cell r="K46">
            <v>0</v>
          </cell>
          <cell r="L46">
            <v>0</v>
          </cell>
          <cell r="M46">
            <v>0</v>
          </cell>
          <cell r="N46">
            <v>0</v>
          </cell>
          <cell r="O46">
            <v>1</v>
          </cell>
          <cell r="P46">
            <v>1</v>
          </cell>
          <cell r="R46">
            <v>0</v>
          </cell>
          <cell r="S46">
            <v>0</v>
          </cell>
          <cell r="T46" t="str">
            <v>E</v>
          </cell>
        </row>
        <row r="47">
          <cell r="G47" t="str">
            <v>37</v>
          </cell>
          <cell r="H47" t="str">
            <v>37 廢水及污水處理業</v>
          </cell>
          <cell r="I47">
            <v>0</v>
          </cell>
          <cell r="J47">
            <v>0</v>
          </cell>
          <cell r="K47">
            <v>0</v>
          </cell>
          <cell r="L47">
            <v>0</v>
          </cell>
          <cell r="M47">
            <v>0</v>
          </cell>
          <cell r="N47">
            <v>0</v>
          </cell>
          <cell r="O47">
            <v>1</v>
          </cell>
          <cell r="P47">
            <v>1</v>
          </cell>
          <cell r="R47">
            <v>0</v>
          </cell>
          <cell r="S47">
            <v>0</v>
          </cell>
          <cell r="T47" t="str">
            <v>E</v>
          </cell>
        </row>
        <row r="48">
          <cell r="G48" t="str">
            <v>38</v>
          </cell>
          <cell r="H48" t="str">
            <v>38 廢棄物清除、處理及資源物回收處理業</v>
          </cell>
          <cell r="I48">
            <v>6</v>
          </cell>
          <cell r="J48">
            <v>0</v>
          </cell>
          <cell r="K48">
            <v>0</v>
          </cell>
          <cell r="L48">
            <v>6</v>
          </cell>
          <cell r="M48">
            <v>1</v>
          </cell>
          <cell r="N48">
            <v>5</v>
          </cell>
          <cell r="O48">
            <v>18</v>
          </cell>
          <cell r="P48">
            <v>18</v>
          </cell>
          <cell r="R48">
            <v>33.333333333333329</v>
          </cell>
          <cell r="S48">
            <v>0</v>
          </cell>
          <cell r="T48" t="str">
            <v>E</v>
          </cell>
        </row>
        <row r="49">
          <cell r="G49" t="str">
            <v>39</v>
          </cell>
          <cell r="H49" t="str">
            <v>39 污染整治業</v>
          </cell>
          <cell r="I49">
            <v>1</v>
          </cell>
          <cell r="J49">
            <v>0</v>
          </cell>
          <cell r="K49">
            <v>0</v>
          </cell>
          <cell r="L49">
            <v>1</v>
          </cell>
          <cell r="M49">
            <v>1</v>
          </cell>
          <cell r="N49">
            <v>0</v>
          </cell>
          <cell r="O49">
            <v>2</v>
          </cell>
          <cell r="P49">
            <v>2</v>
          </cell>
          <cell r="R49">
            <v>50</v>
          </cell>
          <cell r="S49">
            <v>0</v>
          </cell>
          <cell r="T49" t="str">
            <v>E</v>
          </cell>
        </row>
        <row r="50">
          <cell r="G50" t="str">
            <v>41</v>
          </cell>
          <cell r="H50" t="str">
            <v>41 建築工程業</v>
          </cell>
          <cell r="I50">
            <v>2</v>
          </cell>
          <cell r="J50">
            <v>0</v>
          </cell>
          <cell r="K50">
            <v>0</v>
          </cell>
          <cell r="L50">
            <v>2</v>
          </cell>
          <cell r="M50">
            <v>1</v>
          </cell>
          <cell r="N50">
            <v>1</v>
          </cell>
          <cell r="O50">
            <v>7</v>
          </cell>
          <cell r="P50">
            <v>7</v>
          </cell>
          <cell r="R50">
            <v>28.571428571428569</v>
          </cell>
          <cell r="S50">
            <v>0</v>
          </cell>
          <cell r="T50" t="str">
            <v>F</v>
          </cell>
        </row>
        <row r="51">
          <cell r="G51" t="str">
            <v>42</v>
          </cell>
          <cell r="H51" t="str">
            <v>42 土木工程業</v>
          </cell>
          <cell r="I51">
            <v>3</v>
          </cell>
          <cell r="J51">
            <v>0</v>
          </cell>
          <cell r="K51">
            <v>0</v>
          </cell>
          <cell r="L51">
            <v>3</v>
          </cell>
          <cell r="M51">
            <v>1</v>
          </cell>
          <cell r="N51">
            <v>2</v>
          </cell>
          <cell r="O51">
            <v>14</v>
          </cell>
          <cell r="P51">
            <v>14</v>
          </cell>
          <cell r="R51">
            <v>21.428571428571427</v>
          </cell>
          <cell r="S51">
            <v>0</v>
          </cell>
          <cell r="T51" t="str">
            <v>F</v>
          </cell>
        </row>
        <row r="52">
          <cell r="G52" t="str">
            <v>43</v>
          </cell>
          <cell r="H52" t="str">
            <v>43 專門營造業</v>
          </cell>
          <cell r="I52">
            <v>11</v>
          </cell>
          <cell r="J52">
            <v>0</v>
          </cell>
          <cell r="K52">
            <v>1</v>
          </cell>
          <cell r="L52">
            <v>10</v>
          </cell>
          <cell r="M52">
            <v>4</v>
          </cell>
          <cell r="N52">
            <v>7</v>
          </cell>
          <cell r="O52">
            <v>36</v>
          </cell>
          <cell r="P52">
            <v>36</v>
          </cell>
          <cell r="R52">
            <v>30.555555555555557</v>
          </cell>
          <cell r="S52">
            <v>0</v>
          </cell>
          <cell r="T52" t="str">
            <v>F</v>
          </cell>
        </row>
        <row r="53">
          <cell r="G53" t="str">
            <v>45-46</v>
          </cell>
          <cell r="H53" t="str">
            <v>45-46 批發業</v>
          </cell>
          <cell r="I53">
            <v>48</v>
          </cell>
          <cell r="J53">
            <v>6</v>
          </cell>
          <cell r="K53">
            <v>8</v>
          </cell>
          <cell r="L53">
            <v>34</v>
          </cell>
          <cell r="M53">
            <v>26</v>
          </cell>
          <cell r="N53">
            <v>22</v>
          </cell>
          <cell r="O53">
            <v>245</v>
          </cell>
          <cell r="P53">
            <v>245</v>
          </cell>
          <cell r="R53">
            <v>19.591836734693878</v>
          </cell>
          <cell r="S53">
            <v>0</v>
          </cell>
          <cell r="T53" t="str">
            <v>G</v>
          </cell>
        </row>
        <row r="54">
          <cell r="G54" t="str">
            <v>45</v>
          </cell>
          <cell r="H54" t="str">
            <v>45 批發業</v>
          </cell>
          <cell r="I54">
            <v>31</v>
          </cell>
          <cell r="J54">
            <v>4</v>
          </cell>
          <cell r="K54">
            <v>6</v>
          </cell>
          <cell r="L54">
            <v>21</v>
          </cell>
          <cell r="M54">
            <v>19</v>
          </cell>
          <cell r="N54">
            <v>12</v>
          </cell>
          <cell r="O54">
            <v>0</v>
          </cell>
          <cell r="T54" t="str">
            <v>G</v>
          </cell>
        </row>
        <row r="55">
          <cell r="G55" t="str">
            <v>46</v>
          </cell>
          <cell r="H55" t="str">
            <v>46 批發業</v>
          </cell>
          <cell r="I55">
            <v>17</v>
          </cell>
          <cell r="J55">
            <v>2</v>
          </cell>
          <cell r="K55">
            <v>2</v>
          </cell>
          <cell r="L55">
            <v>13</v>
          </cell>
          <cell r="M55">
            <v>7</v>
          </cell>
          <cell r="N55">
            <v>10</v>
          </cell>
          <cell r="O55">
            <v>0</v>
          </cell>
          <cell r="T55" t="str">
            <v>G</v>
          </cell>
        </row>
        <row r="56">
          <cell r="G56" t="str">
            <v>47-48</v>
          </cell>
          <cell r="H56" t="str">
            <v>47-48 零售業</v>
          </cell>
          <cell r="I56">
            <v>54</v>
          </cell>
          <cell r="J56">
            <v>6</v>
          </cell>
          <cell r="K56">
            <v>8</v>
          </cell>
          <cell r="L56">
            <v>40</v>
          </cell>
          <cell r="M56">
            <v>27</v>
          </cell>
          <cell r="N56">
            <v>27</v>
          </cell>
          <cell r="O56">
            <v>199</v>
          </cell>
          <cell r="P56">
            <v>199</v>
          </cell>
          <cell r="R56">
            <v>27.1356783919598</v>
          </cell>
          <cell r="S56">
            <v>0</v>
          </cell>
          <cell r="T56" t="str">
            <v>G</v>
          </cell>
        </row>
        <row r="57">
          <cell r="G57" t="str">
            <v>47</v>
          </cell>
          <cell r="H57" t="str">
            <v>47 零售業</v>
          </cell>
          <cell r="I57">
            <v>36</v>
          </cell>
          <cell r="J57">
            <v>3</v>
          </cell>
          <cell r="K57">
            <v>7</v>
          </cell>
          <cell r="L57">
            <v>26</v>
          </cell>
          <cell r="M57">
            <v>20</v>
          </cell>
          <cell r="N57">
            <v>16</v>
          </cell>
          <cell r="O57">
            <v>0</v>
          </cell>
          <cell r="T57" t="str">
            <v>G</v>
          </cell>
        </row>
        <row r="58">
          <cell r="G58" t="str">
            <v>48</v>
          </cell>
          <cell r="H58" t="str">
            <v>48 零售業</v>
          </cell>
          <cell r="I58">
            <v>18</v>
          </cell>
          <cell r="J58">
            <v>3</v>
          </cell>
          <cell r="K58">
            <v>1</v>
          </cell>
          <cell r="L58">
            <v>14</v>
          </cell>
          <cell r="M58">
            <v>7</v>
          </cell>
          <cell r="N58">
            <v>11</v>
          </cell>
          <cell r="O58">
            <v>0</v>
          </cell>
          <cell r="T58" t="str">
            <v>G</v>
          </cell>
        </row>
        <row r="59">
          <cell r="G59" t="str">
            <v>49</v>
          </cell>
          <cell r="H59" t="str">
            <v>49 陸上運輸業</v>
          </cell>
          <cell r="I59">
            <v>6</v>
          </cell>
          <cell r="J59">
            <v>1</v>
          </cell>
          <cell r="K59">
            <v>2</v>
          </cell>
          <cell r="L59">
            <v>3</v>
          </cell>
          <cell r="M59">
            <v>2</v>
          </cell>
          <cell r="N59">
            <v>4</v>
          </cell>
          <cell r="O59">
            <v>14</v>
          </cell>
          <cell r="P59">
            <v>14</v>
          </cell>
          <cell r="R59">
            <v>42.857142857142854</v>
          </cell>
          <cell r="S59">
            <v>0</v>
          </cell>
          <cell r="T59" t="str">
            <v>H</v>
          </cell>
        </row>
        <row r="60">
          <cell r="G60" t="str">
            <v>50</v>
          </cell>
          <cell r="H60" t="str">
            <v>50 水上運輸業</v>
          </cell>
          <cell r="I60">
            <v>0</v>
          </cell>
          <cell r="J60">
            <v>0</v>
          </cell>
          <cell r="K60">
            <v>0</v>
          </cell>
          <cell r="L60">
            <v>0</v>
          </cell>
          <cell r="M60">
            <v>0</v>
          </cell>
          <cell r="N60">
            <v>0</v>
          </cell>
          <cell r="O60">
            <v>3</v>
          </cell>
          <cell r="P60">
            <v>3</v>
          </cell>
          <cell r="R60">
            <v>0</v>
          </cell>
          <cell r="S60">
            <v>0</v>
          </cell>
          <cell r="T60" t="str">
            <v>H</v>
          </cell>
        </row>
        <row r="61">
          <cell r="G61" t="str">
            <v>51</v>
          </cell>
          <cell r="H61" t="str">
            <v>51 航空運輸業</v>
          </cell>
          <cell r="I61">
            <v>1</v>
          </cell>
          <cell r="J61">
            <v>0</v>
          </cell>
          <cell r="K61">
            <v>0</v>
          </cell>
          <cell r="L61">
            <v>1</v>
          </cell>
          <cell r="M61">
            <v>0</v>
          </cell>
          <cell r="N61">
            <v>1</v>
          </cell>
          <cell r="O61">
            <v>1</v>
          </cell>
          <cell r="P61">
            <v>1</v>
          </cell>
          <cell r="R61">
            <v>100</v>
          </cell>
          <cell r="S61">
            <v>0</v>
          </cell>
          <cell r="T61" t="str">
            <v>H</v>
          </cell>
        </row>
        <row r="62">
          <cell r="G62" t="str">
            <v>52</v>
          </cell>
          <cell r="H62" t="str">
            <v>52 運輸輔助業</v>
          </cell>
          <cell r="I62">
            <v>4</v>
          </cell>
          <cell r="J62">
            <v>2</v>
          </cell>
          <cell r="K62">
            <v>1</v>
          </cell>
          <cell r="L62">
            <v>1</v>
          </cell>
          <cell r="M62">
            <v>2</v>
          </cell>
          <cell r="N62">
            <v>2</v>
          </cell>
          <cell r="O62">
            <v>18</v>
          </cell>
          <cell r="P62">
            <v>18</v>
          </cell>
          <cell r="R62">
            <v>22.222222222222221</v>
          </cell>
          <cell r="S62">
            <v>0</v>
          </cell>
          <cell r="T62" t="str">
            <v>H</v>
          </cell>
        </row>
        <row r="63">
          <cell r="G63" t="str">
            <v>53</v>
          </cell>
          <cell r="H63" t="str">
            <v>53 倉儲業</v>
          </cell>
          <cell r="I63">
            <v>0</v>
          </cell>
          <cell r="J63">
            <v>0</v>
          </cell>
          <cell r="K63">
            <v>0</v>
          </cell>
          <cell r="L63">
            <v>0</v>
          </cell>
          <cell r="M63">
            <v>0</v>
          </cell>
          <cell r="N63">
            <v>0</v>
          </cell>
          <cell r="O63">
            <v>2</v>
          </cell>
          <cell r="P63">
            <v>2</v>
          </cell>
          <cell r="R63">
            <v>0</v>
          </cell>
          <cell r="S63">
            <v>0</v>
          </cell>
          <cell r="T63" t="str">
            <v>H</v>
          </cell>
        </row>
        <row r="64">
          <cell r="G64" t="str">
            <v>54</v>
          </cell>
          <cell r="H64" t="str">
            <v>54 郵政及遞送服務業</v>
          </cell>
          <cell r="I64">
            <v>2</v>
          </cell>
          <cell r="J64">
            <v>0</v>
          </cell>
          <cell r="K64">
            <v>0</v>
          </cell>
          <cell r="L64">
            <v>2</v>
          </cell>
          <cell r="M64">
            <v>0</v>
          </cell>
          <cell r="N64">
            <v>2</v>
          </cell>
          <cell r="O64">
            <v>3</v>
          </cell>
          <cell r="P64">
            <v>3</v>
          </cell>
          <cell r="R64">
            <v>66.666666666666657</v>
          </cell>
          <cell r="S64">
            <v>0</v>
          </cell>
          <cell r="T64" t="str">
            <v>H</v>
          </cell>
        </row>
        <row r="65">
          <cell r="G65" t="str">
            <v>55</v>
          </cell>
          <cell r="H65" t="str">
            <v>55 住宿業</v>
          </cell>
          <cell r="I65">
            <v>0</v>
          </cell>
          <cell r="J65">
            <v>0</v>
          </cell>
          <cell r="K65">
            <v>0</v>
          </cell>
          <cell r="L65">
            <v>0</v>
          </cell>
          <cell r="M65">
            <v>0</v>
          </cell>
          <cell r="N65">
            <v>0</v>
          </cell>
          <cell r="O65">
            <v>5</v>
          </cell>
          <cell r="P65">
            <v>5</v>
          </cell>
          <cell r="R65">
            <v>0</v>
          </cell>
          <cell r="S65">
            <v>0</v>
          </cell>
          <cell r="T65" t="str">
            <v>I</v>
          </cell>
        </row>
        <row r="66">
          <cell r="G66" t="str">
            <v>56</v>
          </cell>
          <cell r="H66" t="str">
            <v>56 餐飲業</v>
          </cell>
          <cell r="I66">
            <v>8</v>
          </cell>
          <cell r="J66">
            <v>2</v>
          </cell>
          <cell r="K66">
            <v>1</v>
          </cell>
          <cell r="L66">
            <v>5</v>
          </cell>
          <cell r="M66">
            <v>7</v>
          </cell>
          <cell r="N66">
            <v>1</v>
          </cell>
          <cell r="O66">
            <v>17</v>
          </cell>
          <cell r="P66">
            <v>17</v>
          </cell>
          <cell r="R66">
            <v>47.058823529411761</v>
          </cell>
          <cell r="S66">
            <v>0</v>
          </cell>
          <cell r="T66" t="str">
            <v>I</v>
          </cell>
        </row>
        <row r="67">
          <cell r="G67" t="str">
            <v>58</v>
          </cell>
          <cell r="H67" t="str">
            <v>58 出版業</v>
          </cell>
          <cell r="I67">
            <v>1</v>
          </cell>
          <cell r="J67">
            <v>0</v>
          </cell>
          <cell r="K67">
            <v>0</v>
          </cell>
          <cell r="L67">
            <v>1</v>
          </cell>
          <cell r="M67">
            <v>0</v>
          </cell>
          <cell r="N67">
            <v>1</v>
          </cell>
          <cell r="O67">
            <v>9</v>
          </cell>
          <cell r="P67">
            <v>9</v>
          </cell>
          <cell r="R67">
            <v>11.111111111111111</v>
          </cell>
          <cell r="S67">
            <v>0</v>
          </cell>
          <cell r="T67" t="str">
            <v>J</v>
          </cell>
        </row>
        <row r="68">
          <cell r="G68" t="str">
            <v>59</v>
          </cell>
          <cell r="H68" t="str">
            <v>59 影片及電視節目業；聲音錄製及音樂發行業</v>
          </cell>
          <cell r="I68">
            <v>1</v>
          </cell>
          <cell r="J68">
            <v>0</v>
          </cell>
          <cell r="K68">
            <v>0</v>
          </cell>
          <cell r="L68">
            <v>1</v>
          </cell>
          <cell r="M68">
            <v>0</v>
          </cell>
          <cell r="N68">
            <v>1</v>
          </cell>
          <cell r="O68">
            <v>18</v>
          </cell>
          <cell r="P68">
            <v>18</v>
          </cell>
          <cell r="R68">
            <v>5.5555555555555554</v>
          </cell>
          <cell r="S68">
            <v>0</v>
          </cell>
          <cell r="T68" t="str">
            <v>J</v>
          </cell>
        </row>
        <row r="69">
          <cell r="G69" t="str">
            <v>60</v>
          </cell>
          <cell r="H69" t="str">
            <v>60 廣播、電視節目編排及傳播業</v>
          </cell>
          <cell r="I69">
            <v>0</v>
          </cell>
          <cell r="J69">
            <v>0</v>
          </cell>
          <cell r="K69">
            <v>0</v>
          </cell>
          <cell r="L69">
            <v>0</v>
          </cell>
          <cell r="M69">
            <v>0</v>
          </cell>
          <cell r="N69">
            <v>0</v>
          </cell>
          <cell r="O69">
            <v>6</v>
          </cell>
          <cell r="P69">
            <v>6</v>
          </cell>
          <cell r="R69">
            <v>0</v>
          </cell>
          <cell r="S69">
            <v>0</v>
          </cell>
          <cell r="T69" t="str">
            <v>J</v>
          </cell>
        </row>
        <row r="70">
          <cell r="G70" t="str">
            <v>61</v>
          </cell>
          <cell r="H70" t="str">
            <v>61 電信業</v>
          </cell>
          <cell r="I70">
            <v>4</v>
          </cell>
          <cell r="J70">
            <v>1</v>
          </cell>
          <cell r="K70">
            <v>2</v>
          </cell>
          <cell r="L70">
            <v>1</v>
          </cell>
          <cell r="M70">
            <v>4</v>
          </cell>
          <cell r="N70">
            <v>0</v>
          </cell>
          <cell r="O70">
            <v>7</v>
          </cell>
          <cell r="P70">
            <v>7</v>
          </cell>
          <cell r="R70">
            <v>57.142857142857139</v>
          </cell>
          <cell r="S70">
            <v>0</v>
          </cell>
          <cell r="T70" t="str">
            <v>J</v>
          </cell>
        </row>
        <row r="71">
          <cell r="G71" t="str">
            <v>62</v>
          </cell>
          <cell r="H71" t="str">
            <v>62 電腦程式設計、諮詢及相關服務業</v>
          </cell>
          <cell r="I71">
            <v>4</v>
          </cell>
          <cell r="J71">
            <v>1</v>
          </cell>
          <cell r="K71">
            <v>1</v>
          </cell>
          <cell r="L71">
            <v>2</v>
          </cell>
          <cell r="M71">
            <v>1</v>
          </cell>
          <cell r="N71">
            <v>3</v>
          </cell>
          <cell r="O71">
            <v>7</v>
          </cell>
          <cell r="P71">
            <v>7</v>
          </cell>
          <cell r="R71">
            <v>57.142857142857139</v>
          </cell>
          <cell r="S71">
            <v>0</v>
          </cell>
          <cell r="T71" t="str">
            <v>J</v>
          </cell>
        </row>
        <row r="72">
          <cell r="G72" t="str">
            <v>63</v>
          </cell>
          <cell r="H72" t="str">
            <v>63 資訊服務業</v>
          </cell>
          <cell r="I72">
            <v>1</v>
          </cell>
          <cell r="J72">
            <v>0</v>
          </cell>
          <cell r="K72">
            <v>0</v>
          </cell>
          <cell r="L72">
            <v>1</v>
          </cell>
          <cell r="M72">
            <v>0</v>
          </cell>
          <cell r="N72">
            <v>1</v>
          </cell>
          <cell r="O72">
            <v>6</v>
          </cell>
          <cell r="P72">
            <v>6</v>
          </cell>
          <cell r="R72">
            <v>16.666666666666664</v>
          </cell>
          <cell r="S72">
            <v>0</v>
          </cell>
          <cell r="T72" t="str">
            <v>J</v>
          </cell>
        </row>
        <row r="73">
          <cell r="G73" t="str">
            <v>64</v>
          </cell>
          <cell r="H73" t="str">
            <v>64 金融服務業</v>
          </cell>
          <cell r="I73">
            <v>1</v>
          </cell>
          <cell r="J73">
            <v>0</v>
          </cell>
          <cell r="K73">
            <v>0</v>
          </cell>
          <cell r="L73">
            <v>1</v>
          </cell>
          <cell r="M73">
            <v>1</v>
          </cell>
          <cell r="N73">
            <v>0</v>
          </cell>
          <cell r="O73">
            <v>23</v>
          </cell>
          <cell r="P73">
            <v>23</v>
          </cell>
          <cell r="R73">
            <v>4.3478260869565215</v>
          </cell>
          <cell r="S73">
            <v>0</v>
          </cell>
          <cell r="T73" t="str">
            <v>K</v>
          </cell>
        </row>
        <row r="74">
          <cell r="G74" t="str">
            <v>65</v>
          </cell>
          <cell r="H74" t="str">
            <v>65 保險業</v>
          </cell>
          <cell r="I74">
            <v>2</v>
          </cell>
          <cell r="J74">
            <v>0</v>
          </cell>
          <cell r="K74">
            <v>1</v>
          </cell>
          <cell r="L74">
            <v>1</v>
          </cell>
          <cell r="M74">
            <v>2</v>
          </cell>
          <cell r="N74">
            <v>0</v>
          </cell>
          <cell r="O74">
            <v>14</v>
          </cell>
          <cell r="P74">
            <v>14</v>
          </cell>
          <cell r="R74">
            <v>14.285714285714285</v>
          </cell>
          <cell r="S74">
            <v>0</v>
          </cell>
          <cell r="T74" t="str">
            <v>K</v>
          </cell>
        </row>
        <row r="75">
          <cell r="G75" t="str">
            <v>66</v>
          </cell>
          <cell r="H75" t="str">
            <v>66 證券期貨及金融輔助業</v>
          </cell>
          <cell r="I75">
            <v>3</v>
          </cell>
          <cell r="J75">
            <v>0</v>
          </cell>
          <cell r="K75">
            <v>0</v>
          </cell>
          <cell r="L75">
            <v>3</v>
          </cell>
          <cell r="M75">
            <v>1</v>
          </cell>
          <cell r="N75">
            <v>2</v>
          </cell>
          <cell r="O75">
            <v>15</v>
          </cell>
          <cell r="P75">
            <v>15</v>
          </cell>
          <cell r="R75">
            <v>20</v>
          </cell>
          <cell r="S75">
            <v>0</v>
          </cell>
          <cell r="T75" t="str">
            <v>K</v>
          </cell>
        </row>
        <row r="76">
          <cell r="G76" t="str">
            <v>67</v>
          </cell>
          <cell r="H76" t="str">
            <v>67 不動產開發業</v>
          </cell>
          <cell r="I76">
            <v>1</v>
          </cell>
          <cell r="J76">
            <v>0</v>
          </cell>
          <cell r="K76">
            <v>0</v>
          </cell>
          <cell r="L76">
            <v>1</v>
          </cell>
          <cell r="M76">
            <v>1</v>
          </cell>
          <cell r="N76">
            <v>0</v>
          </cell>
          <cell r="O76">
            <v>2</v>
          </cell>
          <cell r="P76">
            <v>2</v>
          </cell>
          <cell r="R76">
            <v>50</v>
          </cell>
          <cell r="S76">
            <v>0</v>
          </cell>
          <cell r="T76" t="str">
            <v>L</v>
          </cell>
        </row>
        <row r="77">
          <cell r="G77" t="str">
            <v>68</v>
          </cell>
          <cell r="H77" t="str">
            <v>68 不動產經營及相關服務業</v>
          </cell>
          <cell r="I77">
            <v>7</v>
          </cell>
          <cell r="J77">
            <v>1</v>
          </cell>
          <cell r="K77">
            <v>0</v>
          </cell>
          <cell r="L77">
            <v>6</v>
          </cell>
          <cell r="M77">
            <v>1</v>
          </cell>
          <cell r="N77">
            <v>6</v>
          </cell>
          <cell r="O77">
            <v>11</v>
          </cell>
          <cell r="P77">
            <v>11</v>
          </cell>
          <cell r="R77">
            <v>63.636363636363633</v>
          </cell>
          <cell r="S77">
            <v>0</v>
          </cell>
          <cell r="T77" t="str">
            <v>L</v>
          </cell>
        </row>
        <row r="78">
          <cell r="G78" t="str">
            <v>69</v>
          </cell>
          <cell r="H78" t="str">
            <v>69 法律及會計服務業</v>
          </cell>
          <cell r="I78">
            <v>0</v>
          </cell>
          <cell r="J78">
            <v>0</v>
          </cell>
          <cell r="K78">
            <v>0</v>
          </cell>
          <cell r="L78">
            <v>0</v>
          </cell>
          <cell r="M78">
            <v>0</v>
          </cell>
          <cell r="N78">
            <v>0</v>
          </cell>
          <cell r="O78">
            <v>8</v>
          </cell>
          <cell r="P78">
            <v>8</v>
          </cell>
          <cell r="R78">
            <v>0</v>
          </cell>
          <cell r="S78">
            <v>0</v>
          </cell>
          <cell r="T78" t="str">
            <v>M</v>
          </cell>
        </row>
        <row r="79">
          <cell r="G79" t="str">
            <v>70</v>
          </cell>
          <cell r="H79" t="str">
            <v>70 企業總管理機構及管理顧問業</v>
          </cell>
          <cell r="I79">
            <v>3</v>
          </cell>
          <cell r="J79">
            <v>0</v>
          </cell>
          <cell r="K79">
            <v>0</v>
          </cell>
          <cell r="L79">
            <v>3</v>
          </cell>
          <cell r="M79">
            <v>0</v>
          </cell>
          <cell r="N79">
            <v>3</v>
          </cell>
          <cell r="O79">
            <v>4</v>
          </cell>
          <cell r="P79">
            <v>4</v>
          </cell>
          <cell r="R79">
            <v>75</v>
          </cell>
          <cell r="S79">
            <v>0</v>
          </cell>
          <cell r="T79" t="str">
            <v>M</v>
          </cell>
        </row>
        <row r="80">
          <cell r="G80" t="str">
            <v>71</v>
          </cell>
          <cell r="H80" t="str">
            <v>71 建築、工程服務及技術檢測、分析服務業</v>
          </cell>
          <cell r="I80">
            <v>5</v>
          </cell>
          <cell r="J80">
            <v>0</v>
          </cell>
          <cell r="K80">
            <v>0</v>
          </cell>
          <cell r="L80">
            <v>5</v>
          </cell>
          <cell r="M80">
            <v>1</v>
          </cell>
          <cell r="N80">
            <v>4</v>
          </cell>
          <cell r="O80">
            <v>11</v>
          </cell>
          <cell r="P80">
            <v>11</v>
          </cell>
          <cell r="R80">
            <v>45.454545454545453</v>
          </cell>
          <cell r="S80">
            <v>0</v>
          </cell>
          <cell r="T80" t="str">
            <v>M</v>
          </cell>
        </row>
        <row r="81">
          <cell r="G81" t="str">
            <v>72</v>
          </cell>
          <cell r="H81" t="str">
            <v>72 研究發展服務業</v>
          </cell>
          <cell r="I81">
            <v>0</v>
          </cell>
          <cell r="J81">
            <v>0</v>
          </cell>
          <cell r="K81">
            <v>0</v>
          </cell>
          <cell r="L81">
            <v>0</v>
          </cell>
          <cell r="M81">
            <v>0</v>
          </cell>
          <cell r="N81">
            <v>0</v>
          </cell>
          <cell r="O81">
            <v>3</v>
          </cell>
          <cell r="P81">
            <v>3</v>
          </cell>
          <cell r="R81">
            <v>0</v>
          </cell>
          <cell r="S81">
            <v>0</v>
          </cell>
          <cell r="T81" t="str">
            <v>M</v>
          </cell>
        </row>
        <row r="82">
          <cell r="G82" t="str">
            <v>73</v>
          </cell>
          <cell r="H82" t="str">
            <v>73 廣告業及市場研究業</v>
          </cell>
          <cell r="I82">
            <v>0</v>
          </cell>
          <cell r="J82">
            <v>0</v>
          </cell>
          <cell r="K82">
            <v>0</v>
          </cell>
          <cell r="L82">
            <v>0</v>
          </cell>
          <cell r="M82">
            <v>0</v>
          </cell>
          <cell r="N82">
            <v>0</v>
          </cell>
          <cell r="O82">
            <v>6</v>
          </cell>
          <cell r="P82">
            <v>6</v>
          </cell>
          <cell r="R82">
            <v>0</v>
          </cell>
          <cell r="S82">
            <v>0</v>
          </cell>
          <cell r="T82" t="str">
            <v>M</v>
          </cell>
        </row>
        <row r="83">
          <cell r="G83" t="str">
            <v>74</v>
          </cell>
          <cell r="H83" t="str">
            <v>74 專門設計業</v>
          </cell>
          <cell r="I83">
            <v>0</v>
          </cell>
          <cell r="J83">
            <v>0</v>
          </cell>
          <cell r="K83">
            <v>0</v>
          </cell>
          <cell r="L83">
            <v>0</v>
          </cell>
          <cell r="M83">
            <v>0</v>
          </cell>
          <cell r="N83">
            <v>0</v>
          </cell>
          <cell r="O83">
            <v>9</v>
          </cell>
          <cell r="P83">
            <v>9</v>
          </cell>
          <cell r="R83">
            <v>0</v>
          </cell>
          <cell r="S83">
            <v>0</v>
          </cell>
          <cell r="T83" t="str">
            <v>M</v>
          </cell>
        </row>
        <row r="84">
          <cell r="G84" t="str">
            <v>75</v>
          </cell>
          <cell r="H84" t="str">
            <v>75 獸醫業</v>
          </cell>
          <cell r="I84">
            <v>1</v>
          </cell>
          <cell r="J84">
            <v>0</v>
          </cell>
          <cell r="K84">
            <v>0</v>
          </cell>
          <cell r="L84">
            <v>1</v>
          </cell>
          <cell r="M84">
            <v>0</v>
          </cell>
          <cell r="N84">
            <v>1</v>
          </cell>
          <cell r="O84">
            <v>1</v>
          </cell>
          <cell r="P84">
            <v>1</v>
          </cell>
          <cell r="R84">
            <v>100</v>
          </cell>
          <cell r="S84">
            <v>0</v>
          </cell>
          <cell r="T84" t="str">
            <v>M</v>
          </cell>
        </row>
        <row r="85">
          <cell r="G85" t="str">
            <v>76</v>
          </cell>
          <cell r="H85" t="str">
            <v>76 其他專業、科學及技術服務業</v>
          </cell>
          <cell r="I85">
            <v>7</v>
          </cell>
          <cell r="J85">
            <v>0</v>
          </cell>
          <cell r="K85">
            <v>0</v>
          </cell>
          <cell r="L85">
            <v>7</v>
          </cell>
          <cell r="M85">
            <v>1</v>
          </cell>
          <cell r="N85">
            <v>6</v>
          </cell>
          <cell r="O85">
            <v>10</v>
          </cell>
          <cell r="P85">
            <v>10</v>
          </cell>
          <cell r="R85">
            <v>70</v>
          </cell>
          <cell r="S85">
            <v>0</v>
          </cell>
          <cell r="T85" t="str">
            <v>M</v>
          </cell>
        </row>
        <row r="86">
          <cell r="G86" t="str">
            <v>77</v>
          </cell>
          <cell r="H86" t="str">
            <v>77 租賃業</v>
          </cell>
          <cell r="I86">
            <v>3</v>
          </cell>
          <cell r="J86">
            <v>1</v>
          </cell>
          <cell r="K86">
            <v>0</v>
          </cell>
          <cell r="L86">
            <v>2</v>
          </cell>
          <cell r="M86">
            <v>0</v>
          </cell>
          <cell r="N86">
            <v>3</v>
          </cell>
          <cell r="O86">
            <v>27</v>
          </cell>
          <cell r="P86">
            <v>27</v>
          </cell>
          <cell r="R86">
            <v>11.111111111111111</v>
          </cell>
          <cell r="S86">
            <v>0</v>
          </cell>
          <cell r="T86" t="str">
            <v>N</v>
          </cell>
        </row>
        <row r="87">
          <cell r="G87" t="str">
            <v>78</v>
          </cell>
          <cell r="H87" t="str">
            <v>78 人力仲介及供應業</v>
          </cell>
          <cell r="I87">
            <v>2</v>
          </cell>
          <cell r="J87">
            <v>0</v>
          </cell>
          <cell r="K87">
            <v>0</v>
          </cell>
          <cell r="L87">
            <v>2</v>
          </cell>
          <cell r="M87">
            <v>0</v>
          </cell>
          <cell r="N87">
            <v>2</v>
          </cell>
          <cell r="O87">
            <v>3</v>
          </cell>
          <cell r="P87">
            <v>3</v>
          </cell>
          <cell r="R87">
            <v>66.666666666666657</v>
          </cell>
          <cell r="S87">
            <v>0</v>
          </cell>
          <cell r="T87" t="str">
            <v>N</v>
          </cell>
        </row>
        <row r="88">
          <cell r="G88" t="str">
            <v>79</v>
          </cell>
          <cell r="H88" t="str">
            <v>79 旅行及其他相關服務業</v>
          </cell>
          <cell r="I88">
            <v>0</v>
          </cell>
          <cell r="J88">
            <v>0</v>
          </cell>
          <cell r="K88">
            <v>0</v>
          </cell>
          <cell r="L88">
            <v>0</v>
          </cell>
          <cell r="M88">
            <v>0</v>
          </cell>
          <cell r="N88">
            <v>0</v>
          </cell>
          <cell r="O88">
            <v>2</v>
          </cell>
          <cell r="P88">
            <v>2</v>
          </cell>
          <cell r="R88">
            <v>0</v>
          </cell>
          <cell r="S88">
            <v>0</v>
          </cell>
          <cell r="T88" t="str">
            <v>N</v>
          </cell>
        </row>
        <row r="89">
          <cell r="G89" t="str">
            <v>80</v>
          </cell>
          <cell r="H89" t="str">
            <v>80 保全及偵探業</v>
          </cell>
          <cell r="I89">
            <v>0</v>
          </cell>
          <cell r="J89">
            <v>0</v>
          </cell>
          <cell r="K89">
            <v>0</v>
          </cell>
          <cell r="L89">
            <v>0</v>
          </cell>
          <cell r="M89">
            <v>0</v>
          </cell>
          <cell r="N89">
            <v>0</v>
          </cell>
          <cell r="O89">
            <v>3</v>
          </cell>
          <cell r="P89">
            <v>3</v>
          </cell>
          <cell r="R89">
            <v>0</v>
          </cell>
          <cell r="S89">
            <v>0</v>
          </cell>
          <cell r="T89" t="str">
            <v>N</v>
          </cell>
        </row>
        <row r="90">
          <cell r="G90" t="str">
            <v>81</v>
          </cell>
          <cell r="H90" t="str">
            <v>81 建築物及綠化服務業</v>
          </cell>
          <cell r="I90">
            <v>1</v>
          </cell>
          <cell r="J90">
            <v>0</v>
          </cell>
          <cell r="K90">
            <v>0</v>
          </cell>
          <cell r="L90">
            <v>1</v>
          </cell>
          <cell r="M90">
            <v>0</v>
          </cell>
          <cell r="N90">
            <v>1</v>
          </cell>
          <cell r="O90">
            <v>8</v>
          </cell>
          <cell r="P90">
            <v>8</v>
          </cell>
          <cell r="R90">
            <v>12.5</v>
          </cell>
          <cell r="S90">
            <v>0</v>
          </cell>
          <cell r="T90" t="str">
            <v>N</v>
          </cell>
        </row>
        <row r="91">
          <cell r="G91" t="str">
            <v>82</v>
          </cell>
          <cell r="H91" t="str">
            <v>82 行政支援服務業</v>
          </cell>
          <cell r="I91">
            <v>3</v>
          </cell>
          <cell r="J91">
            <v>0</v>
          </cell>
          <cell r="K91">
            <v>0</v>
          </cell>
          <cell r="L91">
            <v>3</v>
          </cell>
          <cell r="M91">
            <v>2</v>
          </cell>
          <cell r="N91">
            <v>1</v>
          </cell>
          <cell r="O91">
            <v>11</v>
          </cell>
          <cell r="P91">
            <v>11</v>
          </cell>
          <cell r="R91">
            <v>27.27272727272727</v>
          </cell>
          <cell r="S91">
            <v>0</v>
          </cell>
          <cell r="T91" t="str">
            <v>N</v>
          </cell>
        </row>
        <row r="92">
          <cell r="G92" t="str">
            <v>83</v>
          </cell>
          <cell r="H92" t="str">
            <v>83 公共行政及國防；強制性社會安全</v>
          </cell>
          <cell r="I92">
            <v>2</v>
          </cell>
          <cell r="J92">
            <v>0</v>
          </cell>
          <cell r="K92">
            <v>0</v>
          </cell>
          <cell r="L92">
            <v>2</v>
          </cell>
          <cell r="M92">
            <v>0</v>
          </cell>
          <cell r="N92">
            <v>2</v>
          </cell>
          <cell r="O92">
            <v>5</v>
          </cell>
          <cell r="P92">
            <v>5</v>
          </cell>
          <cell r="R92">
            <v>40</v>
          </cell>
          <cell r="S92">
            <v>0</v>
          </cell>
          <cell r="T92" t="str">
            <v>O</v>
          </cell>
        </row>
        <row r="93">
          <cell r="G93" t="str">
            <v>84</v>
          </cell>
          <cell r="H93" t="str">
            <v>84 國際組織及外國機構</v>
          </cell>
          <cell r="I93">
            <v>1</v>
          </cell>
          <cell r="J93">
            <v>0</v>
          </cell>
          <cell r="K93">
            <v>0</v>
          </cell>
          <cell r="L93">
            <v>1</v>
          </cell>
          <cell r="M93">
            <v>0</v>
          </cell>
          <cell r="N93">
            <v>1</v>
          </cell>
          <cell r="O93">
            <v>1</v>
          </cell>
          <cell r="P93">
            <v>1</v>
          </cell>
          <cell r="R93">
            <v>100</v>
          </cell>
          <cell r="S93">
            <v>0</v>
          </cell>
          <cell r="T93" t="str">
            <v>O</v>
          </cell>
        </row>
        <row r="94">
          <cell r="G94" t="str">
            <v>85</v>
          </cell>
          <cell r="H94" t="str">
            <v>85 教育業</v>
          </cell>
          <cell r="I94">
            <v>1</v>
          </cell>
          <cell r="J94">
            <v>0</v>
          </cell>
          <cell r="K94">
            <v>0</v>
          </cell>
          <cell r="L94">
            <v>1</v>
          </cell>
          <cell r="M94">
            <v>1</v>
          </cell>
          <cell r="N94">
            <v>0</v>
          </cell>
          <cell r="O94">
            <v>36</v>
          </cell>
          <cell r="P94">
            <v>36</v>
          </cell>
          <cell r="R94">
            <v>2.7777777777777777</v>
          </cell>
          <cell r="S94">
            <v>0</v>
          </cell>
          <cell r="T94" t="str">
            <v>P</v>
          </cell>
        </row>
        <row r="95">
          <cell r="G95" t="str">
            <v>86</v>
          </cell>
          <cell r="H95" t="str">
            <v>86 醫療保健業</v>
          </cell>
          <cell r="I95">
            <v>3</v>
          </cell>
          <cell r="J95">
            <v>0</v>
          </cell>
          <cell r="K95">
            <v>1</v>
          </cell>
          <cell r="L95">
            <v>2</v>
          </cell>
          <cell r="M95">
            <v>1</v>
          </cell>
          <cell r="N95">
            <v>2</v>
          </cell>
          <cell r="O95">
            <v>17</v>
          </cell>
          <cell r="P95">
            <v>17</v>
          </cell>
          <cell r="R95">
            <v>17.647058823529413</v>
          </cell>
          <cell r="S95">
            <v>0</v>
          </cell>
          <cell r="T95" t="str">
            <v>Q</v>
          </cell>
        </row>
        <row r="96">
          <cell r="G96" t="str">
            <v>87</v>
          </cell>
          <cell r="H96" t="str">
            <v>87 居住型照顧服務業</v>
          </cell>
          <cell r="I96">
            <v>13</v>
          </cell>
          <cell r="J96">
            <v>7</v>
          </cell>
          <cell r="K96">
            <v>6</v>
          </cell>
          <cell r="L96">
            <v>0</v>
          </cell>
          <cell r="M96">
            <v>0</v>
          </cell>
          <cell r="N96">
            <v>13</v>
          </cell>
          <cell r="O96">
            <v>6</v>
          </cell>
          <cell r="P96">
            <v>6</v>
          </cell>
          <cell r="R96">
            <v>216.66666666666666</v>
          </cell>
          <cell r="S96">
            <v>0</v>
          </cell>
          <cell r="T96" t="str">
            <v>Q</v>
          </cell>
        </row>
        <row r="97">
          <cell r="G97" t="str">
            <v>88</v>
          </cell>
          <cell r="H97" t="str">
            <v>88 其他社會工作服務業</v>
          </cell>
          <cell r="I97">
            <v>6</v>
          </cell>
          <cell r="J97">
            <v>4</v>
          </cell>
          <cell r="K97">
            <v>2</v>
          </cell>
          <cell r="L97">
            <v>0</v>
          </cell>
          <cell r="M97">
            <v>0</v>
          </cell>
          <cell r="N97">
            <v>6</v>
          </cell>
          <cell r="O97">
            <v>2</v>
          </cell>
          <cell r="P97">
            <v>2</v>
          </cell>
          <cell r="R97">
            <v>300</v>
          </cell>
          <cell r="S97">
            <v>0</v>
          </cell>
          <cell r="T97" t="str">
            <v>Q</v>
          </cell>
        </row>
        <row r="98">
          <cell r="G98" t="str">
            <v>90</v>
          </cell>
          <cell r="H98" t="str">
            <v>90 創作及藝術表演業</v>
          </cell>
          <cell r="I98">
            <v>0</v>
          </cell>
          <cell r="J98">
            <v>0</v>
          </cell>
          <cell r="K98">
            <v>0</v>
          </cell>
          <cell r="L98">
            <v>0</v>
          </cell>
          <cell r="M98">
            <v>0</v>
          </cell>
          <cell r="N98">
            <v>0</v>
          </cell>
          <cell r="O98">
            <v>28</v>
          </cell>
          <cell r="P98">
            <v>28</v>
          </cell>
          <cell r="R98">
            <v>0</v>
          </cell>
          <cell r="S98">
            <v>0</v>
          </cell>
          <cell r="T98" t="str">
            <v>R</v>
          </cell>
        </row>
        <row r="99">
          <cell r="G99" t="str">
            <v>91</v>
          </cell>
          <cell r="H99" t="str">
            <v>91 圖書館、檔案保存、博物館及類似機構</v>
          </cell>
          <cell r="I99">
            <v>1</v>
          </cell>
          <cell r="J99">
            <v>0</v>
          </cell>
          <cell r="K99">
            <v>0</v>
          </cell>
          <cell r="L99">
            <v>1</v>
          </cell>
          <cell r="M99">
            <v>1</v>
          </cell>
          <cell r="N99">
            <v>0</v>
          </cell>
          <cell r="O99">
            <v>4</v>
          </cell>
          <cell r="P99">
            <v>4</v>
          </cell>
          <cell r="R99">
            <v>25</v>
          </cell>
          <cell r="S99">
            <v>0</v>
          </cell>
          <cell r="T99" t="str">
            <v>R</v>
          </cell>
        </row>
        <row r="100">
          <cell r="G100" t="str">
            <v>92</v>
          </cell>
          <cell r="H100" t="str">
            <v>92 博弈業</v>
          </cell>
          <cell r="I100">
            <v>1</v>
          </cell>
          <cell r="J100">
            <v>0</v>
          </cell>
          <cell r="K100">
            <v>0</v>
          </cell>
          <cell r="L100">
            <v>1</v>
          </cell>
          <cell r="M100">
            <v>1</v>
          </cell>
          <cell r="N100">
            <v>0</v>
          </cell>
          <cell r="O100">
            <v>2</v>
          </cell>
          <cell r="P100">
            <v>2</v>
          </cell>
          <cell r="R100">
            <v>50</v>
          </cell>
          <cell r="S100">
            <v>0</v>
          </cell>
          <cell r="T100" t="str">
            <v>R</v>
          </cell>
        </row>
        <row r="101">
          <cell r="G101" t="str">
            <v>93</v>
          </cell>
          <cell r="H101" t="str">
            <v>93 運動、娛樂及休閒服務業</v>
          </cell>
          <cell r="I101">
            <v>9</v>
          </cell>
          <cell r="J101">
            <v>1</v>
          </cell>
          <cell r="K101">
            <v>1</v>
          </cell>
          <cell r="L101">
            <v>7</v>
          </cell>
          <cell r="M101">
            <v>1</v>
          </cell>
          <cell r="N101">
            <v>8</v>
          </cell>
          <cell r="O101">
            <v>40</v>
          </cell>
          <cell r="P101">
            <v>40</v>
          </cell>
          <cell r="R101">
            <v>22.5</v>
          </cell>
          <cell r="S101">
            <v>0</v>
          </cell>
          <cell r="T101" t="str">
            <v>R</v>
          </cell>
        </row>
        <row r="102">
          <cell r="G102" t="str">
            <v>94</v>
          </cell>
          <cell r="H102" t="str">
            <v>94 宗教、職業及類似組織</v>
          </cell>
          <cell r="I102">
            <v>4</v>
          </cell>
          <cell r="J102">
            <v>0</v>
          </cell>
          <cell r="K102">
            <v>0</v>
          </cell>
          <cell r="L102">
            <v>4</v>
          </cell>
          <cell r="M102">
            <v>2</v>
          </cell>
          <cell r="N102">
            <v>2</v>
          </cell>
          <cell r="O102">
            <v>7</v>
          </cell>
          <cell r="P102">
            <v>7</v>
          </cell>
          <cell r="R102">
            <v>57.142857142857139</v>
          </cell>
          <cell r="S102">
            <v>0</v>
          </cell>
          <cell r="T102" t="str">
            <v>S</v>
          </cell>
        </row>
        <row r="103">
          <cell r="G103" t="str">
            <v>95</v>
          </cell>
          <cell r="H103" t="str">
            <v>95 個人及家庭用品維修業</v>
          </cell>
          <cell r="I103">
            <v>1</v>
          </cell>
          <cell r="J103">
            <v>0</v>
          </cell>
          <cell r="K103">
            <v>0</v>
          </cell>
          <cell r="L103">
            <v>1</v>
          </cell>
          <cell r="M103">
            <v>0</v>
          </cell>
          <cell r="N103">
            <v>1</v>
          </cell>
          <cell r="O103">
            <v>16</v>
          </cell>
          <cell r="P103">
            <v>16</v>
          </cell>
          <cell r="R103">
            <v>6.25</v>
          </cell>
          <cell r="S103">
            <v>0</v>
          </cell>
          <cell r="T103" t="str">
            <v>S</v>
          </cell>
        </row>
        <row r="104">
          <cell r="G104" t="str">
            <v>96</v>
          </cell>
          <cell r="H104" t="str">
            <v>96 未分類其他服務業</v>
          </cell>
          <cell r="I104">
            <v>11</v>
          </cell>
          <cell r="J104">
            <v>1</v>
          </cell>
          <cell r="K104">
            <v>1</v>
          </cell>
          <cell r="L104">
            <v>9</v>
          </cell>
          <cell r="M104">
            <v>4</v>
          </cell>
          <cell r="N104">
            <v>7</v>
          </cell>
          <cell r="O104">
            <v>30</v>
          </cell>
          <cell r="P104">
            <v>30</v>
          </cell>
          <cell r="R104">
            <v>36.666666666666664</v>
          </cell>
          <cell r="S104">
            <v>0</v>
          </cell>
          <cell r="T104" t="str">
            <v>S</v>
          </cell>
        </row>
      </sheetData>
    </sheetDataSet>
  </externalBook>
</externalLink>
</file>

<file path=xl/queryTables/queryTable1.xml><?xml version="1.0" encoding="utf-8"?>
<queryTable xmlns="http://schemas.openxmlformats.org/spreadsheetml/2006/main" name="P.outfile" connectionId="23" autoFormatId="16" applyNumberFormats="0" applyBorderFormats="0" applyFontFormats="0" applyPatternFormats="0" applyAlignmentFormats="0" applyWidthHeightFormats="0"/>
</file>

<file path=xl/queryTables/queryTable10.xml><?xml version="1.0" encoding="utf-8"?>
<queryTable xmlns="http://schemas.openxmlformats.org/spreadsheetml/2006/main" name="C.outfile_3" connectionId="7" autoFormatId="16" applyNumberFormats="0" applyBorderFormats="0" applyFontFormats="0" applyPatternFormats="0" applyAlignmentFormats="0" applyWidthHeightFormats="0"/>
</file>

<file path=xl/queryTables/queryTable11.xml><?xml version="1.0" encoding="utf-8"?>
<queryTable xmlns="http://schemas.openxmlformats.org/spreadsheetml/2006/main" name="D.outfile" connectionId="11" autoFormatId="16" applyNumberFormats="0" applyBorderFormats="0" applyFontFormats="0" applyPatternFormats="0" applyAlignmentFormats="0" applyWidthHeightFormats="0"/>
</file>

<file path=xl/queryTables/queryTable12.xml><?xml version="1.0" encoding="utf-8"?>
<queryTable xmlns="http://schemas.openxmlformats.org/spreadsheetml/2006/main" name="K.outfile" connectionId="18" autoFormatId="16" applyNumberFormats="0" applyBorderFormats="0" applyFontFormats="0" applyPatternFormats="0" applyAlignmentFormats="0" applyWidthHeightFormats="0"/>
</file>

<file path=xl/queryTables/queryTable13.xml><?xml version="1.0" encoding="utf-8"?>
<queryTable xmlns="http://schemas.openxmlformats.org/spreadsheetml/2006/main" name="I.outfile" connectionId="16" autoFormatId="16" applyNumberFormats="0" applyBorderFormats="0" applyFontFormats="0" applyPatternFormats="0" applyAlignmentFormats="0" applyWidthHeightFormats="0"/>
</file>

<file path=xl/queryTables/queryTable14.xml><?xml version="1.0" encoding="utf-8"?>
<queryTable xmlns="http://schemas.openxmlformats.org/spreadsheetml/2006/main" name="L.outfile" connectionId="19" autoFormatId="16" applyNumberFormats="0" applyBorderFormats="0" applyFontFormats="0" applyPatternFormats="0" applyAlignmentFormats="0" applyWidthHeightFormats="0"/>
</file>

<file path=xl/queryTables/queryTable15.xml><?xml version="1.0" encoding="utf-8"?>
<queryTable xmlns="http://schemas.openxmlformats.org/spreadsheetml/2006/main" name="Q.outfile" connectionId="24" autoFormatId="16" applyNumberFormats="0" applyBorderFormats="0" applyFontFormats="0" applyPatternFormats="0" applyAlignmentFormats="0" applyWidthHeightFormats="0"/>
</file>

<file path=xl/queryTables/queryTable16.xml><?xml version="1.0" encoding="utf-8"?>
<queryTable xmlns="http://schemas.openxmlformats.org/spreadsheetml/2006/main" name="C.outfile_4" connectionId="4" autoFormatId="16" applyNumberFormats="0" applyBorderFormats="0" applyFontFormats="0" applyPatternFormats="0" applyAlignmentFormats="0" applyWidthHeightFormats="0"/>
</file>

<file path=xl/queryTables/queryTable17.xml><?xml version="1.0" encoding="utf-8"?>
<queryTable xmlns="http://schemas.openxmlformats.org/spreadsheetml/2006/main" name="J.outfile" connectionId="17" autoFormatId="16" applyNumberFormats="0" applyBorderFormats="0" applyFontFormats="0" applyPatternFormats="0" applyAlignmentFormats="0" applyWidthHeightFormats="0"/>
</file>

<file path=xl/queryTables/queryTable18.xml><?xml version="1.0" encoding="utf-8"?>
<queryTable xmlns="http://schemas.openxmlformats.org/spreadsheetml/2006/main" name="C.outfile_5" connectionId="10" autoFormatId="16" applyNumberFormats="0" applyBorderFormats="0" applyFontFormats="0" applyPatternFormats="0" applyAlignmentFormats="0" applyWidthHeightFormats="0"/>
</file>

<file path=xl/queryTables/queryTable19.xml><?xml version="1.0" encoding="utf-8"?>
<queryTable xmlns="http://schemas.openxmlformats.org/spreadsheetml/2006/main" name="F.outfile" connectionId="13" autoFormatId="16" applyNumberFormats="0" applyBorderFormats="0" applyFontFormats="0" applyPatternFormats="0" applyAlignmentFormats="0" applyWidthHeightFormats="0"/>
</file>

<file path=xl/queryTables/queryTable2.xml><?xml version="1.0" encoding="utf-8"?>
<queryTable xmlns="http://schemas.openxmlformats.org/spreadsheetml/2006/main" name="S.outfile" connectionId="26" autoFormatId="16" applyNumberFormats="0" applyBorderFormats="0" applyFontFormats="0" applyPatternFormats="0" applyAlignmentFormats="0" applyWidthHeightFormats="0"/>
</file>

<file path=xl/queryTables/queryTable20.xml><?xml version="1.0" encoding="utf-8"?>
<queryTable xmlns="http://schemas.openxmlformats.org/spreadsheetml/2006/main" name="C.outfile_1" connectionId="6" autoFormatId="16" applyNumberFormats="0" applyBorderFormats="0" applyFontFormats="0" applyPatternFormats="0" applyAlignmentFormats="0" applyWidthHeightFormats="0"/>
</file>

<file path=xl/queryTables/queryTable21.xml><?xml version="1.0" encoding="utf-8"?>
<queryTable xmlns="http://schemas.openxmlformats.org/spreadsheetml/2006/main" name="M.outfile" connectionId="20" autoFormatId="16" applyNumberFormats="0" applyBorderFormats="0" applyFontFormats="0" applyPatternFormats="0" applyAlignmentFormats="0" applyWidthHeightFormats="0"/>
</file>

<file path=xl/queryTables/queryTable22.xml><?xml version="1.0" encoding="utf-8"?>
<queryTable xmlns="http://schemas.openxmlformats.org/spreadsheetml/2006/main" name="C.outfile_7" connectionId="2" autoFormatId="16" applyNumberFormats="0" applyBorderFormats="0" applyFontFormats="0" applyPatternFormats="0" applyAlignmentFormats="0" applyWidthHeightFormats="0"/>
</file>

<file path=xl/queryTables/queryTable23.xml><?xml version="1.0" encoding="utf-8"?>
<queryTable xmlns="http://schemas.openxmlformats.org/spreadsheetml/2006/main" name="N.outfile" connectionId="21" autoFormatId="16" applyNumberFormats="0" applyBorderFormats="0" applyFontFormats="0" applyPatternFormats="0" applyAlignmentFormats="0" applyWidthHeightFormats="0"/>
</file>

<file path=xl/queryTables/queryTable24.xml><?xml version="1.0" encoding="utf-8"?>
<queryTable xmlns="http://schemas.openxmlformats.org/spreadsheetml/2006/main" name="C.outfile_2" connectionId="9" autoFormatId="16" applyNumberFormats="0" applyBorderFormats="0" applyFontFormats="0" applyPatternFormats="0" applyAlignmentFormats="0" applyWidthHeightFormats="0"/>
</file>

<file path=xl/queryTables/queryTable25.xml><?xml version="1.0" encoding="utf-8"?>
<queryTable xmlns="http://schemas.openxmlformats.org/spreadsheetml/2006/main" name="R.outfile" connectionId="25" autoFormatId="16" applyNumberFormats="0" applyBorderFormats="0" applyFontFormats="0" applyPatternFormats="0" applyAlignmentFormats="0" applyWidthHeightFormats="0"/>
</file>

<file path=xl/queryTables/queryTable26.xml><?xml version="1.0" encoding="utf-8"?>
<queryTable xmlns="http://schemas.openxmlformats.org/spreadsheetml/2006/main" name="O.outfile" connectionId="22" autoFormatId="16" applyNumberFormats="0" applyBorderFormats="0" applyFontFormats="0" applyPatternFormats="0" applyAlignmentFormats="0" applyWidthHeightFormats="0"/>
</file>

<file path=xl/queryTables/queryTable3.xml><?xml version="1.0" encoding="utf-8"?>
<queryTable xmlns="http://schemas.openxmlformats.org/spreadsheetml/2006/main" name="H.outfile" connectionId="15" autoFormatId="16" applyNumberFormats="0" applyBorderFormats="0" applyFontFormats="0" applyPatternFormats="0" applyAlignmentFormats="0" applyWidthHeightFormats="0"/>
</file>

<file path=xl/queryTables/queryTable4.xml><?xml version="1.0" encoding="utf-8"?>
<queryTable xmlns="http://schemas.openxmlformats.org/spreadsheetml/2006/main" name="C.outfile" connectionId="3" autoFormatId="16" applyNumberFormats="0" applyBorderFormats="0" applyFontFormats="0" applyPatternFormats="0" applyAlignmentFormats="0" applyWidthHeightFormats="0"/>
</file>

<file path=xl/queryTables/queryTable5.xml><?xml version="1.0" encoding="utf-8"?>
<queryTable xmlns="http://schemas.openxmlformats.org/spreadsheetml/2006/main" name="C.outfile_6" connectionId="8" autoFormatId="16" applyNumberFormats="0" applyBorderFormats="0" applyFontFormats="0" applyPatternFormats="0" applyAlignmentFormats="0" applyWidthHeightFormats="0"/>
</file>

<file path=xl/queryTables/queryTable6.xml><?xml version="1.0" encoding="utf-8"?>
<queryTable xmlns="http://schemas.openxmlformats.org/spreadsheetml/2006/main" name="C.outfile_8" connectionId="5" autoFormatId="16" applyNumberFormats="0" applyBorderFormats="0" applyFontFormats="0" applyPatternFormats="0" applyAlignmentFormats="0" applyWidthHeightFormats="0"/>
</file>

<file path=xl/queryTables/queryTable7.xml><?xml version="1.0" encoding="utf-8"?>
<queryTable xmlns="http://schemas.openxmlformats.org/spreadsheetml/2006/main" name="A.outfile" connectionId="1" autoFormatId="16" applyNumberFormats="0" applyBorderFormats="0" applyFontFormats="0" applyPatternFormats="0" applyAlignmentFormats="0" applyWidthHeightFormats="0"/>
</file>

<file path=xl/queryTables/queryTable8.xml><?xml version="1.0" encoding="utf-8"?>
<queryTable xmlns="http://schemas.openxmlformats.org/spreadsheetml/2006/main" name="G.outfile" connectionId="14" autoFormatId="16" applyNumberFormats="0" applyBorderFormats="0" applyFontFormats="0" applyPatternFormats="0" applyAlignmentFormats="0" applyWidthHeightFormats="0"/>
</file>

<file path=xl/queryTables/queryTable9.xml><?xml version="1.0" encoding="utf-8"?>
<queryTable xmlns="http://schemas.openxmlformats.org/spreadsheetml/2006/main" name="E.outfile" connectionId="12" autoFormatId="16" applyNumberFormats="0" applyBorderFormats="0" applyFontFormats="0" applyPatternFormats="0" applyAlignmentFormats="0" applyWidthHeightFormats="0"/>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7.xml"/><Relationship Id="rId13" Type="http://schemas.openxmlformats.org/officeDocument/2006/relationships/queryTable" Target="../queryTables/queryTable12.xml"/><Relationship Id="rId18" Type="http://schemas.openxmlformats.org/officeDocument/2006/relationships/queryTable" Target="../queryTables/queryTable17.xml"/><Relationship Id="rId26" Type="http://schemas.openxmlformats.org/officeDocument/2006/relationships/queryTable" Target="../queryTables/queryTable25.xml"/><Relationship Id="rId3" Type="http://schemas.openxmlformats.org/officeDocument/2006/relationships/queryTable" Target="../queryTables/queryTable2.xml"/><Relationship Id="rId21" Type="http://schemas.openxmlformats.org/officeDocument/2006/relationships/queryTable" Target="../queryTables/queryTable20.xml"/><Relationship Id="rId7" Type="http://schemas.openxmlformats.org/officeDocument/2006/relationships/queryTable" Target="../queryTables/queryTable6.xml"/><Relationship Id="rId12" Type="http://schemas.openxmlformats.org/officeDocument/2006/relationships/queryTable" Target="../queryTables/queryTable11.xml"/><Relationship Id="rId17" Type="http://schemas.openxmlformats.org/officeDocument/2006/relationships/queryTable" Target="../queryTables/queryTable16.xml"/><Relationship Id="rId25" Type="http://schemas.openxmlformats.org/officeDocument/2006/relationships/queryTable" Target="../queryTables/queryTable24.xml"/><Relationship Id="rId2" Type="http://schemas.openxmlformats.org/officeDocument/2006/relationships/queryTable" Target="../queryTables/queryTable1.xml"/><Relationship Id="rId16" Type="http://schemas.openxmlformats.org/officeDocument/2006/relationships/queryTable" Target="../queryTables/queryTable15.xml"/><Relationship Id="rId20" Type="http://schemas.openxmlformats.org/officeDocument/2006/relationships/queryTable" Target="../queryTables/queryTable19.xml"/><Relationship Id="rId1" Type="http://schemas.openxmlformats.org/officeDocument/2006/relationships/printerSettings" Target="../printerSettings/printerSettings1.bin"/><Relationship Id="rId6" Type="http://schemas.openxmlformats.org/officeDocument/2006/relationships/queryTable" Target="../queryTables/queryTable5.xml"/><Relationship Id="rId11" Type="http://schemas.openxmlformats.org/officeDocument/2006/relationships/queryTable" Target="../queryTables/queryTable10.xml"/><Relationship Id="rId24" Type="http://schemas.openxmlformats.org/officeDocument/2006/relationships/queryTable" Target="../queryTables/queryTable23.xml"/><Relationship Id="rId5" Type="http://schemas.openxmlformats.org/officeDocument/2006/relationships/queryTable" Target="../queryTables/queryTable4.xml"/><Relationship Id="rId15" Type="http://schemas.openxmlformats.org/officeDocument/2006/relationships/queryTable" Target="../queryTables/queryTable14.xml"/><Relationship Id="rId23" Type="http://schemas.openxmlformats.org/officeDocument/2006/relationships/queryTable" Target="../queryTables/queryTable22.xml"/><Relationship Id="rId10" Type="http://schemas.openxmlformats.org/officeDocument/2006/relationships/queryTable" Target="../queryTables/queryTable9.xml"/><Relationship Id="rId19" Type="http://schemas.openxmlformats.org/officeDocument/2006/relationships/queryTable" Target="../queryTables/queryTable18.xml"/><Relationship Id="rId4" Type="http://schemas.openxmlformats.org/officeDocument/2006/relationships/queryTable" Target="../queryTables/queryTable3.xml"/><Relationship Id="rId9" Type="http://schemas.openxmlformats.org/officeDocument/2006/relationships/queryTable" Target="../queryTables/queryTable8.xml"/><Relationship Id="rId14" Type="http://schemas.openxmlformats.org/officeDocument/2006/relationships/queryTable" Target="../queryTables/queryTable13.xml"/><Relationship Id="rId22" Type="http://schemas.openxmlformats.org/officeDocument/2006/relationships/queryTable" Target="../queryTables/queryTable21.xml"/><Relationship Id="rId27" Type="http://schemas.openxmlformats.org/officeDocument/2006/relationships/queryTable" Target="../queryTables/queryTable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H469"/>
  <sheetViews>
    <sheetView tabSelected="1" view="pageBreakPreview" zoomScale="70" zoomScaleNormal="100" zoomScaleSheetLayoutView="70" workbookViewId="0">
      <pane xSplit="14" ySplit="3" topLeftCell="O4" activePane="bottomRight" state="frozen"/>
      <selection activeCell="I124" sqref="I124:N124"/>
      <selection pane="topRight" activeCell="I124" sqref="I124:N124"/>
      <selection pane="bottomLeft" activeCell="I124" sqref="I124:N124"/>
      <selection pane="bottomRight" activeCell="AF6" sqref="AF6"/>
    </sheetView>
  </sheetViews>
  <sheetFormatPr defaultRowHeight="16.5" x14ac:dyDescent="0.25"/>
  <cols>
    <col min="1" max="1" width="4.625" style="76" customWidth="1"/>
    <col min="2" max="3" width="4.625" style="76" hidden="1" customWidth="1"/>
    <col min="4" max="4" width="6.625" style="30" hidden="1" customWidth="1"/>
    <col min="5" max="5" width="8.625" style="30" customWidth="1"/>
    <col min="6" max="6" width="20.625" style="30" customWidth="1"/>
    <col min="7" max="7" width="30.625" style="31" customWidth="1"/>
    <col min="8" max="8" width="10.625" style="31" customWidth="1"/>
    <col min="9" max="11" width="4.625" style="76" hidden="1" customWidth="1"/>
    <col min="12" max="12" width="6.625" style="30" hidden="1" customWidth="1"/>
    <col min="13" max="13" width="8.625" style="30" customWidth="1"/>
    <col min="14" max="14" width="20.625" style="30" customWidth="1"/>
    <col min="15" max="15" width="30.625" style="31" customWidth="1"/>
    <col min="16" max="16" width="10.625" style="31" customWidth="1"/>
    <col min="17" max="17" width="3.625" style="30" customWidth="1"/>
    <col min="18" max="18" width="30.625" style="31" customWidth="1"/>
    <col min="19" max="26" width="10.25" style="31" customWidth="1"/>
  </cols>
  <sheetData>
    <row r="1" spans="1:34" ht="24.95" customHeight="1" x14ac:dyDescent="0.25">
      <c r="A1" s="84" t="s">
        <v>0</v>
      </c>
      <c r="B1" s="85"/>
      <c r="C1" s="85"/>
      <c r="D1" s="85"/>
      <c r="E1" s="85"/>
      <c r="F1" s="85"/>
      <c r="G1" s="85"/>
      <c r="H1" s="77" t="s">
        <v>1</v>
      </c>
      <c r="I1" s="84" t="s">
        <v>2</v>
      </c>
      <c r="J1" s="85"/>
      <c r="K1" s="85"/>
      <c r="L1" s="85"/>
      <c r="M1" s="85"/>
      <c r="N1" s="85"/>
      <c r="O1" s="85"/>
      <c r="P1" s="77" t="s">
        <v>3</v>
      </c>
      <c r="Q1" s="78" t="s">
        <v>4</v>
      </c>
      <c r="R1" s="81" t="s">
        <v>5</v>
      </c>
      <c r="S1" s="1"/>
      <c r="T1" s="1"/>
      <c r="U1" s="1"/>
      <c r="V1" s="1"/>
      <c r="W1" s="1"/>
      <c r="X1" s="1"/>
      <c r="Y1" s="1"/>
      <c r="Z1" s="1"/>
    </row>
    <row r="2" spans="1:34" ht="24.95" customHeight="1" x14ac:dyDescent="0.25">
      <c r="A2" s="84" t="s">
        <v>6</v>
      </c>
      <c r="B2" s="85"/>
      <c r="C2" s="85"/>
      <c r="D2" s="85"/>
      <c r="E2" s="85"/>
      <c r="F2" s="85" t="s">
        <v>7</v>
      </c>
      <c r="G2" s="77" t="s">
        <v>8</v>
      </c>
      <c r="H2" s="77"/>
      <c r="I2" s="84" t="s">
        <v>6</v>
      </c>
      <c r="J2" s="85"/>
      <c r="K2" s="85"/>
      <c r="L2" s="85"/>
      <c r="M2" s="85"/>
      <c r="N2" s="85" t="s">
        <v>7</v>
      </c>
      <c r="O2" s="77" t="s">
        <v>8</v>
      </c>
      <c r="P2" s="77"/>
      <c r="Q2" s="79"/>
      <c r="R2" s="82"/>
      <c r="S2" s="1"/>
      <c r="T2" s="1"/>
      <c r="U2" s="1"/>
      <c r="V2" s="1"/>
      <c r="W2" s="1"/>
      <c r="X2" s="1"/>
      <c r="Y2" s="1"/>
      <c r="Z2" s="1"/>
    </row>
    <row r="3" spans="1:34" ht="24.95" customHeight="1" x14ac:dyDescent="0.25">
      <c r="A3" s="2" t="s">
        <v>9</v>
      </c>
      <c r="B3" s="3" t="s">
        <v>10</v>
      </c>
      <c r="C3" s="3" t="s">
        <v>11</v>
      </c>
      <c r="D3" s="4" t="s">
        <v>12</v>
      </c>
      <c r="E3" s="4" t="s">
        <v>13</v>
      </c>
      <c r="F3" s="85"/>
      <c r="G3" s="77"/>
      <c r="H3" s="77"/>
      <c r="I3" s="2" t="s">
        <v>9</v>
      </c>
      <c r="J3" s="3" t="s">
        <v>10</v>
      </c>
      <c r="K3" s="3" t="s">
        <v>11</v>
      </c>
      <c r="L3" s="4" t="s">
        <v>12</v>
      </c>
      <c r="M3" s="4" t="s">
        <v>13</v>
      </c>
      <c r="N3" s="85"/>
      <c r="O3" s="77"/>
      <c r="P3" s="77"/>
      <c r="Q3" s="80"/>
      <c r="R3" s="83"/>
      <c r="S3" s="1"/>
      <c r="T3" s="1"/>
      <c r="U3" s="1"/>
      <c r="V3" s="1"/>
      <c r="W3" s="1"/>
      <c r="X3" s="1"/>
      <c r="Y3" s="1"/>
      <c r="Z3" s="1"/>
      <c r="AF3" t="s">
        <v>2172</v>
      </c>
      <c r="AG3" t="s">
        <v>2173</v>
      </c>
      <c r="AH3" t="s">
        <v>2174</v>
      </c>
    </row>
    <row r="4" spans="1:34" ht="66" x14ac:dyDescent="0.25">
      <c r="A4" s="5" t="s">
        <v>14</v>
      </c>
      <c r="B4" s="5"/>
      <c r="C4" s="5"/>
      <c r="D4" s="6"/>
      <c r="E4" s="6" t="s">
        <v>15</v>
      </c>
      <c r="F4" s="7" t="s">
        <v>16</v>
      </c>
      <c r="G4" s="8" t="s">
        <v>17</v>
      </c>
      <c r="H4" s="8" t="s">
        <v>15</v>
      </c>
      <c r="I4" s="5"/>
      <c r="J4" s="5"/>
      <c r="K4" s="5"/>
      <c r="L4" s="6"/>
      <c r="M4" s="6" t="s">
        <v>15</v>
      </c>
      <c r="N4" s="7" t="s">
        <v>16</v>
      </c>
      <c r="O4" s="8" t="s">
        <v>18</v>
      </c>
      <c r="P4" s="8" t="s">
        <v>15</v>
      </c>
      <c r="Q4" s="6" t="s">
        <v>19</v>
      </c>
      <c r="R4" s="8" t="s">
        <v>20</v>
      </c>
      <c r="S4" s="8"/>
      <c r="T4" s="8"/>
      <c r="U4" s="8"/>
      <c r="V4" s="8"/>
      <c r="W4" s="8"/>
      <c r="X4" s="8"/>
      <c r="Y4" s="8"/>
      <c r="Z4" s="8"/>
      <c r="AA4">
        <f t="shared" ref="AA4:AA67" si="0">IF(Q4&lt;&gt;"",IF(ISERROR(FIND("主計",R4,1)),0,1),"")</f>
        <v>1</v>
      </c>
      <c r="AB4" t="str">
        <f t="shared" ref="AB4:AB67" si="1">IF(E4&lt;&gt;"",LEFT(E4,2),IF(Q4="刪",LEFT(M4,2),""))</f>
        <v>01</v>
      </c>
      <c r="AC4" t="str">
        <f>VLOOKUP(AB4,[1]統計修訂!$G$13:$T$104,14,0)</f>
        <v>A</v>
      </c>
      <c r="AF4" s="88">
        <f>COUNTIFS($Q:$Q,AF$3)</f>
        <v>45</v>
      </c>
      <c r="AG4" s="88">
        <f>COUNTIFS($Q:$Q,AG$3)</f>
        <v>61</v>
      </c>
      <c r="AH4" s="88">
        <f>COUNTIFS($Q:$Q,AH$3)</f>
        <v>360</v>
      </c>
    </row>
    <row r="5" spans="1:34" ht="135" customHeight="1" x14ac:dyDescent="0.25">
      <c r="A5" s="5" t="s">
        <v>14</v>
      </c>
      <c r="B5" s="5"/>
      <c r="C5" s="5"/>
      <c r="D5" s="6"/>
      <c r="E5" s="6" t="s">
        <v>21</v>
      </c>
      <c r="F5" s="7" t="s">
        <v>22</v>
      </c>
      <c r="G5" s="8" t="s">
        <v>23</v>
      </c>
      <c r="H5" s="8" t="s">
        <v>24</v>
      </c>
      <c r="I5" s="5"/>
      <c r="J5" s="5"/>
      <c r="K5" s="5"/>
      <c r="L5" s="6"/>
      <c r="M5" s="6" t="s">
        <v>21</v>
      </c>
      <c r="N5" s="7" t="s">
        <v>22</v>
      </c>
      <c r="O5" s="8" t="s">
        <v>25</v>
      </c>
      <c r="P5" s="8" t="s">
        <v>26</v>
      </c>
      <c r="Q5" s="6" t="s">
        <v>19</v>
      </c>
      <c r="R5" s="8" t="s">
        <v>2084</v>
      </c>
      <c r="S5" s="8"/>
      <c r="T5" s="8"/>
      <c r="U5" s="8"/>
      <c r="V5" s="8"/>
      <c r="W5" s="8"/>
      <c r="X5" s="8"/>
      <c r="Y5" s="8"/>
      <c r="Z5" s="8"/>
      <c r="AA5">
        <f t="shared" si="0"/>
        <v>1</v>
      </c>
      <c r="AB5" t="str">
        <f t="shared" si="1"/>
        <v>01</v>
      </c>
      <c r="AC5" t="str">
        <f>VLOOKUP(AB5,[1]統計修訂!$G$13:$T$104,14,0)</f>
        <v>A</v>
      </c>
    </row>
    <row r="6" spans="1:34" ht="49.5" x14ac:dyDescent="0.25">
      <c r="A6" s="5" t="s">
        <v>14</v>
      </c>
      <c r="B6" s="5"/>
      <c r="C6" s="5"/>
      <c r="D6" s="6"/>
      <c r="E6" s="6" t="s">
        <v>27</v>
      </c>
      <c r="F6" s="7" t="s">
        <v>28</v>
      </c>
      <c r="G6" s="9" t="s">
        <v>29</v>
      </c>
      <c r="H6" s="8" t="s">
        <v>30</v>
      </c>
      <c r="I6" s="5"/>
      <c r="J6" s="5"/>
      <c r="K6" s="5"/>
      <c r="L6" s="6"/>
      <c r="M6" s="6" t="s">
        <v>27</v>
      </c>
      <c r="N6" s="7" t="s">
        <v>28</v>
      </c>
      <c r="O6" s="8"/>
      <c r="P6" s="8" t="s">
        <v>31</v>
      </c>
      <c r="Q6" s="6" t="s">
        <v>19</v>
      </c>
      <c r="R6" s="8" t="s">
        <v>32</v>
      </c>
      <c r="S6" s="8"/>
      <c r="T6" s="8"/>
      <c r="U6" s="8"/>
      <c r="V6" s="8"/>
      <c r="W6" s="8"/>
      <c r="X6" s="8"/>
      <c r="Y6" s="8"/>
      <c r="Z6" s="8"/>
      <c r="AA6">
        <f t="shared" si="0"/>
        <v>1</v>
      </c>
      <c r="AB6" t="str">
        <f t="shared" si="1"/>
        <v>01</v>
      </c>
      <c r="AC6" t="str">
        <f>VLOOKUP(AB6,[1]統計修訂!$G$13:$T$104,14,0)</f>
        <v>A</v>
      </c>
    </row>
    <row r="7" spans="1:34" ht="69.95" customHeight="1" x14ac:dyDescent="0.25">
      <c r="A7" s="5" t="s">
        <v>14</v>
      </c>
      <c r="B7" s="5"/>
      <c r="C7" s="5"/>
      <c r="D7" s="6"/>
      <c r="E7" s="6" t="s">
        <v>33</v>
      </c>
      <c r="F7" s="7" t="s">
        <v>34</v>
      </c>
      <c r="G7" s="9" t="s">
        <v>35</v>
      </c>
      <c r="H7" s="8" t="s">
        <v>33</v>
      </c>
      <c r="I7" s="5"/>
      <c r="J7" s="5"/>
      <c r="K7" s="5"/>
      <c r="L7" s="6"/>
      <c r="M7" s="6" t="s">
        <v>33</v>
      </c>
      <c r="N7" s="7" t="s">
        <v>34</v>
      </c>
      <c r="O7" s="8"/>
      <c r="P7" s="8" t="s">
        <v>33</v>
      </c>
      <c r="Q7" s="6" t="s">
        <v>19</v>
      </c>
      <c r="R7" s="8" t="s">
        <v>36</v>
      </c>
      <c r="S7" s="8"/>
      <c r="T7" s="8"/>
      <c r="U7" s="8"/>
      <c r="V7" s="8"/>
      <c r="W7" s="8"/>
      <c r="X7" s="8"/>
      <c r="Y7" s="8"/>
      <c r="Z7" s="8"/>
      <c r="AA7">
        <f t="shared" si="0"/>
        <v>1</v>
      </c>
      <c r="AB7" t="str">
        <f t="shared" si="1"/>
        <v>01</v>
      </c>
      <c r="AC7" t="str">
        <f>VLOOKUP(AB7,[1]統計修訂!$G$13:$T$104,14,0)</f>
        <v>A</v>
      </c>
    </row>
    <row r="8" spans="1:34" ht="33" x14ac:dyDescent="0.25">
      <c r="A8" s="5" t="s">
        <v>14</v>
      </c>
      <c r="B8" s="5"/>
      <c r="C8" s="5"/>
      <c r="D8" s="6"/>
      <c r="E8" s="6" t="s">
        <v>37</v>
      </c>
      <c r="F8" s="7" t="s">
        <v>38</v>
      </c>
      <c r="G8" s="8" t="s">
        <v>39</v>
      </c>
      <c r="H8" s="8" t="s">
        <v>40</v>
      </c>
      <c r="I8" s="5"/>
      <c r="J8" s="5"/>
      <c r="K8" s="5"/>
      <c r="L8" s="6"/>
      <c r="M8" s="6" t="s">
        <v>37</v>
      </c>
      <c r="N8" s="7" t="s">
        <v>38</v>
      </c>
      <c r="O8" s="8" t="s">
        <v>41</v>
      </c>
      <c r="P8" s="8" t="s">
        <v>37</v>
      </c>
      <c r="Q8" s="6" t="s">
        <v>19</v>
      </c>
      <c r="R8" s="8" t="s">
        <v>2085</v>
      </c>
      <c r="S8" s="8"/>
      <c r="T8" s="8"/>
      <c r="U8" s="8"/>
      <c r="V8" s="8"/>
      <c r="W8" s="8"/>
      <c r="X8" s="8"/>
      <c r="Y8" s="8"/>
      <c r="Z8" s="8"/>
      <c r="AA8">
        <f t="shared" si="0"/>
        <v>1</v>
      </c>
      <c r="AB8" t="str">
        <f t="shared" si="1"/>
        <v>01</v>
      </c>
      <c r="AC8" t="str">
        <f>VLOOKUP(AB8,[1]統計修訂!$G$13:$T$104,14,0)</f>
        <v>A</v>
      </c>
    </row>
    <row r="9" spans="1:34" ht="33" x14ac:dyDescent="0.25">
      <c r="A9" s="5" t="s">
        <v>14</v>
      </c>
      <c r="B9" s="5"/>
      <c r="C9" s="5"/>
      <c r="D9" s="6"/>
      <c r="E9" s="6" t="s">
        <v>42</v>
      </c>
      <c r="F9" s="7" t="s">
        <v>43</v>
      </c>
      <c r="G9" s="9" t="s">
        <v>44</v>
      </c>
      <c r="H9" s="8" t="s">
        <v>45</v>
      </c>
      <c r="I9" s="5"/>
      <c r="J9" s="5"/>
      <c r="K9" s="5"/>
      <c r="L9" s="6"/>
      <c r="M9" s="6" t="s">
        <v>42</v>
      </c>
      <c r="N9" s="7" t="s">
        <v>43</v>
      </c>
      <c r="O9" s="8"/>
      <c r="P9" s="8" t="s">
        <v>46</v>
      </c>
      <c r="Q9" s="6" t="s">
        <v>19</v>
      </c>
      <c r="R9" s="8" t="s">
        <v>36</v>
      </c>
      <c r="S9" s="8"/>
      <c r="T9" s="8"/>
      <c r="U9" s="8"/>
      <c r="V9" s="8"/>
      <c r="W9" s="8"/>
      <c r="X9" s="8"/>
      <c r="Y9" s="8"/>
      <c r="Z9" s="8"/>
      <c r="AA9">
        <f t="shared" si="0"/>
        <v>1</v>
      </c>
      <c r="AB9" t="str">
        <f t="shared" si="1"/>
        <v>01</v>
      </c>
      <c r="AC9" t="str">
        <f>VLOOKUP(AB9,[1]統計修訂!$G$13:$T$104,14,0)</f>
        <v>A</v>
      </c>
    </row>
    <row r="10" spans="1:34" ht="66" x14ac:dyDescent="0.25">
      <c r="A10" s="5" t="s">
        <v>14</v>
      </c>
      <c r="B10" s="5"/>
      <c r="C10" s="5"/>
      <c r="D10" s="6"/>
      <c r="E10" s="6" t="s">
        <v>47</v>
      </c>
      <c r="F10" s="7" t="s">
        <v>48</v>
      </c>
      <c r="G10" s="8" t="s">
        <v>49</v>
      </c>
      <c r="H10" s="8" t="s">
        <v>47</v>
      </c>
      <c r="I10" s="5"/>
      <c r="J10" s="5"/>
      <c r="K10" s="5"/>
      <c r="L10" s="6"/>
      <c r="M10" s="6" t="s">
        <v>47</v>
      </c>
      <c r="N10" s="7" t="s">
        <v>48</v>
      </c>
      <c r="O10" s="8" t="s">
        <v>50</v>
      </c>
      <c r="P10" s="8" t="s">
        <v>47</v>
      </c>
      <c r="Q10" s="6" t="s">
        <v>19</v>
      </c>
      <c r="R10" s="8" t="s">
        <v>20</v>
      </c>
      <c r="S10" s="8"/>
      <c r="T10" s="8"/>
      <c r="U10" s="8"/>
      <c r="V10" s="8"/>
      <c r="W10" s="8"/>
      <c r="X10" s="8"/>
      <c r="Y10" s="8"/>
      <c r="Z10" s="8"/>
      <c r="AA10">
        <f t="shared" si="0"/>
        <v>1</v>
      </c>
      <c r="AB10" t="str">
        <f t="shared" si="1"/>
        <v>01</v>
      </c>
      <c r="AC10" t="str">
        <f>VLOOKUP(AB10,[1]統計修訂!$G$13:$T$104,14,0)</f>
        <v>A</v>
      </c>
    </row>
    <row r="11" spans="1:34" ht="66" x14ac:dyDescent="0.25">
      <c r="A11" s="5" t="s">
        <v>14</v>
      </c>
      <c r="B11" s="5"/>
      <c r="C11" s="5"/>
      <c r="D11" s="6"/>
      <c r="E11" s="6" t="s">
        <v>51</v>
      </c>
      <c r="F11" s="7" t="s">
        <v>52</v>
      </c>
      <c r="G11" s="8" t="s">
        <v>53</v>
      </c>
      <c r="H11" s="6" t="s">
        <v>51</v>
      </c>
      <c r="I11" s="5"/>
      <c r="J11" s="5"/>
      <c r="K11" s="5"/>
      <c r="L11" s="6"/>
      <c r="M11" s="6" t="s">
        <v>51</v>
      </c>
      <c r="N11" s="7" t="s">
        <v>52</v>
      </c>
      <c r="O11" s="8" t="s">
        <v>54</v>
      </c>
      <c r="P11" s="8" t="s">
        <v>55</v>
      </c>
      <c r="Q11" s="6" t="s">
        <v>19</v>
      </c>
      <c r="R11" s="8" t="s">
        <v>20</v>
      </c>
      <c r="S11" s="8"/>
      <c r="T11" s="8"/>
      <c r="U11" s="8"/>
      <c r="V11" s="8"/>
      <c r="W11" s="8"/>
      <c r="X11" s="8"/>
      <c r="Y11" s="8"/>
      <c r="Z11" s="8"/>
      <c r="AA11">
        <f t="shared" si="0"/>
        <v>1</v>
      </c>
      <c r="AB11" t="str">
        <f t="shared" si="1"/>
        <v>02</v>
      </c>
      <c r="AC11" t="str">
        <f>VLOOKUP(AB11,[1]統計修訂!$G$13:$T$104,14,0)</f>
        <v>A</v>
      </c>
    </row>
    <row r="12" spans="1:34" x14ac:dyDescent="0.25">
      <c r="A12" s="5" t="s">
        <v>14</v>
      </c>
      <c r="B12" s="5"/>
      <c r="C12" s="5"/>
      <c r="D12" s="6"/>
      <c r="E12" s="6" t="s">
        <v>56</v>
      </c>
      <c r="F12" s="7" t="s">
        <v>57</v>
      </c>
      <c r="G12" s="9" t="s">
        <v>58</v>
      </c>
      <c r="H12" s="8" t="s">
        <v>56</v>
      </c>
      <c r="I12" s="5"/>
      <c r="J12" s="5"/>
      <c r="K12" s="5"/>
      <c r="L12" s="6"/>
      <c r="M12" s="6" t="s">
        <v>56</v>
      </c>
      <c r="N12" s="7" t="s">
        <v>57</v>
      </c>
      <c r="O12" s="8"/>
      <c r="P12" s="8" t="s">
        <v>56</v>
      </c>
      <c r="Q12" s="6" t="s">
        <v>19</v>
      </c>
      <c r="R12" s="8" t="s">
        <v>59</v>
      </c>
      <c r="S12" s="8"/>
      <c r="T12" s="8"/>
      <c r="U12" s="8"/>
      <c r="V12" s="8"/>
      <c r="W12" s="8"/>
      <c r="X12" s="8"/>
      <c r="Y12" s="8"/>
      <c r="Z12" s="8"/>
      <c r="AA12">
        <f t="shared" si="0"/>
        <v>0</v>
      </c>
      <c r="AB12" t="str">
        <f t="shared" si="1"/>
        <v>03</v>
      </c>
      <c r="AC12" t="str">
        <f>VLOOKUP(AB12,[1]統計修訂!$G$13:$T$104,14,0)</f>
        <v>A</v>
      </c>
    </row>
    <row r="13" spans="1:34" ht="33" x14ac:dyDescent="0.25">
      <c r="A13" s="5" t="s">
        <v>60</v>
      </c>
      <c r="B13" s="5"/>
      <c r="C13" s="5"/>
      <c r="D13" s="5"/>
      <c r="E13" s="5" t="s">
        <v>61</v>
      </c>
      <c r="F13" s="7" t="s">
        <v>62</v>
      </c>
      <c r="G13" s="9" t="s">
        <v>63</v>
      </c>
      <c r="H13" s="7" t="s">
        <v>64</v>
      </c>
      <c r="I13" s="5"/>
      <c r="J13" s="5"/>
      <c r="K13" s="5"/>
      <c r="L13" s="5"/>
      <c r="M13" s="5" t="s">
        <v>61</v>
      </c>
      <c r="N13" s="7" t="s">
        <v>62</v>
      </c>
      <c r="O13" s="8"/>
      <c r="P13" s="8" t="s">
        <v>65</v>
      </c>
      <c r="Q13" s="6" t="s">
        <v>19</v>
      </c>
      <c r="R13" s="10" t="s">
        <v>36</v>
      </c>
      <c r="S13" s="10"/>
      <c r="T13" s="10"/>
      <c r="U13" s="10"/>
      <c r="V13" s="10"/>
      <c r="W13" s="10"/>
      <c r="X13" s="10"/>
      <c r="Y13" s="10"/>
      <c r="Z13" s="10"/>
      <c r="AA13">
        <f t="shared" si="0"/>
        <v>1</v>
      </c>
      <c r="AB13" t="str">
        <f t="shared" si="1"/>
        <v>08</v>
      </c>
      <c r="AC13" t="str">
        <f>VLOOKUP(AB13,[1]統計修訂!$G$13:$T$104,14,0)</f>
        <v>C</v>
      </c>
    </row>
    <row r="14" spans="1:34" ht="49.5" x14ac:dyDescent="0.25">
      <c r="A14" s="5" t="s">
        <v>60</v>
      </c>
      <c r="B14" s="5"/>
      <c r="C14" s="5"/>
      <c r="D14" s="5"/>
      <c r="E14" s="5" t="s">
        <v>66</v>
      </c>
      <c r="F14" s="7" t="s">
        <v>67</v>
      </c>
      <c r="G14" s="9" t="s">
        <v>68</v>
      </c>
      <c r="H14" s="7" t="s">
        <v>69</v>
      </c>
      <c r="I14" s="5"/>
      <c r="J14" s="5"/>
      <c r="K14" s="5"/>
      <c r="L14" s="5"/>
      <c r="M14" s="5" t="s">
        <v>66</v>
      </c>
      <c r="N14" s="7" t="s">
        <v>70</v>
      </c>
      <c r="O14" s="8"/>
      <c r="P14" s="8" t="s">
        <v>71</v>
      </c>
      <c r="Q14" s="6" t="s">
        <v>19</v>
      </c>
      <c r="R14" s="10" t="s">
        <v>72</v>
      </c>
      <c r="S14" s="10"/>
      <c r="T14" s="10"/>
      <c r="U14" s="10"/>
      <c r="V14" s="10"/>
      <c r="W14" s="10"/>
      <c r="X14" s="10"/>
      <c r="Y14" s="10"/>
      <c r="Z14" s="10"/>
      <c r="AA14">
        <f t="shared" si="0"/>
        <v>0</v>
      </c>
      <c r="AB14" t="str">
        <f t="shared" si="1"/>
        <v>08</v>
      </c>
      <c r="AC14" t="str">
        <f>VLOOKUP(AB14,[1]統計修訂!$G$13:$T$104,14,0)</f>
        <v>C</v>
      </c>
    </row>
    <row r="15" spans="1:34" ht="49.5" x14ac:dyDescent="0.25">
      <c r="A15" s="5" t="s">
        <v>60</v>
      </c>
      <c r="B15" s="5"/>
      <c r="C15" s="5"/>
      <c r="D15" s="5"/>
      <c r="E15" s="5" t="s">
        <v>73</v>
      </c>
      <c r="F15" s="7" t="s">
        <v>74</v>
      </c>
      <c r="G15" s="9" t="s">
        <v>75</v>
      </c>
      <c r="H15" s="5" t="s">
        <v>76</v>
      </c>
      <c r="I15" s="5"/>
      <c r="J15" s="5"/>
      <c r="K15" s="5"/>
      <c r="L15" s="5"/>
      <c r="M15" s="5" t="s">
        <v>73</v>
      </c>
      <c r="N15" s="7" t="s">
        <v>77</v>
      </c>
      <c r="O15" s="8"/>
      <c r="P15" s="8" t="s">
        <v>78</v>
      </c>
      <c r="Q15" s="6" t="s">
        <v>19</v>
      </c>
      <c r="R15" s="10" t="s">
        <v>79</v>
      </c>
      <c r="S15" s="10"/>
      <c r="T15" s="10"/>
      <c r="U15" s="10"/>
      <c r="V15" s="10"/>
      <c r="W15" s="10"/>
      <c r="X15" s="10"/>
      <c r="Y15" s="10"/>
      <c r="Z15" s="10"/>
      <c r="AA15">
        <f t="shared" si="0"/>
        <v>0</v>
      </c>
      <c r="AB15" t="str">
        <f t="shared" si="1"/>
        <v>08</v>
      </c>
      <c r="AC15" t="str">
        <f>VLOOKUP(AB15,[1]統計修訂!$G$13:$T$104,14,0)</f>
        <v>C</v>
      </c>
    </row>
    <row r="16" spans="1:34" ht="65.099999999999994" customHeight="1" x14ac:dyDescent="0.25">
      <c r="A16" s="5" t="s">
        <v>60</v>
      </c>
      <c r="B16" s="5"/>
      <c r="C16" s="5"/>
      <c r="D16" s="5"/>
      <c r="E16" s="5" t="s">
        <v>80</v>
      </c>
      <c r="F16" s="7" t="s">
        <v>81</v>
      </c>
      <c r="G16" s="9" t="s">
        <v>82</v>
      </c>
      <c r="H16" s="5" t="s">
        <v>80</v>
      </c>
      <c r="I16" s="5"/>
      <c r="J16" s="5"/>
      <c r="K16" s="5"/>
      <c r="L16" s="5"/>
      <c r="M16" s="5" t="s">
        <v>80</v>
      </c>
      <c r="N16" s="7" t="s">
        <v>81</v>
      </c>
      <c r="O16" s="8"/>
      <c r="P16" s="8" t="s">
        <v>83</v>
      </c>
      <c r="Q16" s="6" t="s">
        <v>19</v>
      </c>
      <c r="R16" s="10" t="s">
        <v>84</v>
      </c>
      <c r="S16" s="10"/>
      <c r="T16" s="10"/>
      <c r="U16" s="10"/>
      <c r="V16" s="10"/>
      <c r="W16" s="10"/>
      <c r="X16" s="10"/>
      <c r="Y16" s="10"/>
      <c r="Z16" s="10"/>
      <c r="AA16">
        <f t="shared" si="0"/>
        <v>0</v>
      </c>
      <c r="AB16" t="str">
        <f t="shared" si="1"/>
        <v>08</v>
      </c>
      <c r="AC16" t="str">
        <f>VLOOKUP(AB16,[1]統計修訂!$G$13:$T$104,14,0)</f>
        <v>C</v>
      </c>
    </row>
    <row r="17" spans="1:29" ht="65.099999999999994" customHeight="1" x14ac:dyDescent="0.25">
      <c r="A17" s="5" t="s">
        <v>60</v>
      </c>
      <c r="B17" s="5"/>
      <c r="C17" s="5"/>
      <c r="D17" s="5"/>
      <c r="E17" s="5" t="s">
        <v>85</v>
      </c>
      <c r="F17" s="7" t="s">
        <v>86</v>
      </c>
      <c r="G17" s="9" t="s">
        <v>87</v>
      </c>
      <c r="H17" s="11" t="s">
        <v>85</v>
      </c>
      <c r="I17" s="5"/>
      <c r="J17" s="5"/>
      <c r="K17" s="5"/>
      <c r="L17" s="5"/>
      <c r="M17" s="11" t="s">
        <v>85</v>
      </c>
      <c r="N17" s="12" t="s">
        <v>86</v>
      </c>
      <c r="O17" s="10"/>
      <c r="P17" s="10" t="s">
        <v>88</v>
      </c>
      <c r="Q17" s="6" t="s">
        <v>19</v>
      </c>
      <c r="R17" s="10" t="s">
        <v>84</v>
      </c>
      <c r="S17" s="10"/>
      <c r="T17" s="10"/>
      <c r="U17" s="10"/>
      <c r="V17" s="10"/>
      <c r="W17" s="10"/>
      <c r="X17" s="10"/>
      <c r="Y17" s="10"/>
      <c r="Z17" s="10"/>
      <c r="AA17">
        <f t="shared" si="0"/>
        <v>0</v>
      </c>
      <c r="AB17" t="str">
        <f t="shared" si="1"/>
        <v>08</v>
      </c>
      <c r="AC17" t="str">
        <f>VLOOKUP(AB17,[1]統計修訂!$G$13:$T$104,14,0)</f>
        <v>C</v>
      </c>
    </row>
    <row r="18" spans="1:29" ht="49.5" x14ac:dyDescent="0.25">
      <c r="A18" s="5" t="s">
        <v>60</v>
      </c>
      <c r="B18" s="5"/>
      <c r="C18" s="5"/>
      <c r="D18" s="5"/>
      <c r="E18" s="5" t="s">
        <v>89</v>
      </c>
      <c r="F18" s="7" t="s">
        <v>90</v>
      </c>
      <c r="G18" s="9" t="s">
        <v>91</v>
      </c>
      <c r="H18" s="7" t="s">
        <v>92</v>
      </c>
      <c r="I18" s="5"/>
      <c r="J18" s="5"/>
      <c r="K18" s="5"/>
      <c r="L18" s="5"/>
      <c r="M18" s="5" t="s">
        <v>89</v>
      </c>
      <c r="N18" s="7" t="s">
        <v>90</v>
      </c>
      <c r="O18" s="8"/>
      <c r="P18" s="8" t="s">
        <v>93</v>
      </c>
      <c r="Q18" s="6" t="s">
        <v>19</v>
      </c>
      <c r="R18" s="10" t="s">
        <v>94</v>
      </c>
      <c r="S18" s="10"/>
      <c r="T18" s="10"/>
      <c r="U18" s="10"/>
      <c r="V18" s="10"/>
      <c r="W18" s="10"/>
      <c r="X18" s="10"/>
      <c r="Y18" s="10"/>
      <c r="Z18" s="10"/>
      <c r="AA18">
        <f t="shared" si="0"/>
        <v>0</v>
      </c>
      <c r="AB18" t="str">
        <f t="shared" si="1"/>
        <v>08</v>
      </c>
      <c r="AC18" t="str">
        <f>VLOOKUP(AB18,[1]統計修訂!$G$13:$T$104,14,0)</f>
        <v>C</v>
      </c>
    </row>
    <row r="19" spans="1:29" ht="49.5" x14ac:dyDescent="0.25">
      <c r="A19" s="5" t="s">
        <v>60</v>
      </c>
      <c r="B19" s="5"/>
      <c r="C19" s="5"/>
      <c r="D19" s="5"/>
      <c r="E19" s="5" t="s">
        <v>95</v>
      </c>
      <c r="F19" s="7" t="s">
        <v>96</v>
      </c>
      <c r="G19" s="9" t="s">
        <v>97</v>
      </c>
      <c r="H19" s="7" t="s">
        <v>98</v>
      </c>
      <c r="I19" s="5"/>
      <c r="J19" s="5"/>
      <c r="K19" s="5"/>
      <c r="L19" s="5"/>
      <c r="M19" s="5" t="s">
        <v>95</v>
      </c>
      <c r="N19" s="7" t="s">
        <v>96</v>
      </c>
      <c r="O19" s="8"/>
      <c r="P19" s="8" t="s">
        <v>99</v>
      </c>
      <c r="Q19" s="6" t="s">
        <v>19</v>
      </c>
      <c r="R19" s="10" t="s">
        <v>100</v>
      </c>
      <c r="S19" s="10"/>
      <c r="T19" s="10"/>
      <c r="U19" s="10"/>
      <c r="V19" s="10"/>
      <c r="W19" s="10"/>
      <c r="X19" s="10"/>
      <c r="Y19" s="10"/>
      <c r="Z19" s="10"/>
      <c r="AA19">
        <f t="shared" si="0"/>
        <v>0</v>
      </c>
      <c r="AB19" t="str">
        <f t="shared" si="1"/>
        <v>08</v>
      </c>
      <c r="AC19" t="str">
        <f>VLOOKUP(AB19,[1]統計修訂!$G$13:$T$104,14,0)</f>
        <v>C</v>
      </c>
    </row>
    <row r="20" spans="1:29" ht="33" x14ac:dyDescent="0.25">
      <c r="A20" s="5" t="s">
        <v>60</v>
      </c>
      <c r="B20" s="5"/>
      <c r="C20" s="5"/>
      <c r="D20" s="5"/>
      <c r="E20" s="5" t="s">
        <v>101</v>
      </c>
      <c r="F20" s="7" t="s">
        <v>102</v>
      </c>
      <c r="G20" s="8" t="s">
        <v>103</v>
      </c>
      <c r="H20" s="5" t="s">
        <v>101</v>
      </c>
      <c r="I20" s="5"/>
      <c r="J20" s="5"/>
      <c r="K20" s="5"/>
      <c r="L20" s="5"/>
      <c r="M20" s="5" t="s">
        <v>101</v>
      </c>
      <c r="N20" s="7" t="s">
        <v>104</v>
      </c>
      <c r="O20" s="8" t="s">
        <v>105</v>
      </c>
      <c r="P20" s="8" t="s">
        <v>106</v>
      </c>
      <c r="Q20" s="6" t="s">
        <v>19</v>
      </c>
      <c r="R20" s="10" t="s">
        <v>107</v>
      </c>
      <c r="S20" s="10"/>
      <c r="T20" s="10"/>
      <c r="U20" s="10"/>
      <c r="V20" s="10"/>
      <c r="W20" s="10"/>
      <c r="X20" s="10"/>
      <c r="Y20" s="10"/>
      <c r="Z20" s="10"/>
      <c r="AA20">
        <f t="shared" si="0"/>
        <v>0</v>
      </c>
      <c r="AB20" t="str">
        <f t="shared" si="1"/>
        <v>08</v>
      </c>
      <c r="AC20" t="str">
        <f>VLOOKUP(AB20,[1]統計修訂!$G$13:$T$104,14,0)</f>
        <v>C</v>
      </c>
    </row>
    <row r="21" spans="1:29" ht="33" x14ac:dyDescent="0.25">
      <c r="A21" s="5" t="s">
        <v>60</v>
      </c>
      <c r="B21" s="5"/>
      <c r="C21" s="5"/>
      <c r="D21" s="5"/>
      <c r="E21" s="5" t="s">
        <v>108</v>
      </c>
      <c r="F21" s="7" t="s">
        <v>109</v>
      </c>
      <c r="G21" s="9" t="s">
        <v>110</v>
      </c>
      <c r="H21" s="5" t="s">
        <v>108</v>
      </c>
      <c r="I21" s="5"/>
      <c r="J21" s="5"/>
      <c r="K21" s="5"/>
      <c r="L21" s="5"/>
      <c r="M21" s="5" t="s">
        <v>108</v>
      </c>
      <c r="N21" s="7" t="s">
        <v>109</v>
      </c>
      <c r="O21" s="8"/>
      <c r="P21" s="8" t="s">
        <v>111</v>
      </c>
      <c r="Q21" s="6" t="s">
        <v>19</v>
      </c>
      <c r="R21" s="10" t="s">
        <v>112</v>
      </c>
      <c r="S21" s="10"/>
      <c r="T21" s="10"/>
      <c r="U21" s="10"/>
      <c r="V21" s="10"/>
      <c r="W21" s="10"/>
      <c r="X21" s="10"/>
      <c r="Y21" s="10"/>
      <c r="Z21" s="10"/>
      <c r="AA21">
        <f t="shared" si="0"/>
        <v>0</v>
      </c>
      <c r="AB21" t="str">
        <f t="shared" si="1"/>
        <v>08</v>
      </c>
      <c r="AC21" t="str">
        <f>VLOOKUP(AB21,[1]統計修訂!$G$13:$T$104,14,0)</f>
        <v>C</v>
      </c>
    </row>
    <row r="22" spans="1:29" ht="49.5" x14ac:dyDescent="0.25">
      <c r="A22" s="5" t="s">
        <v>60</v>
      </c>
      <c r="B22" s="5"/>
      <c r="C22" s="5"/>
      <c r="D22" s="5"/>
      <c r="E22" s="5" t="s">
        <v>113</v>
      </c>
      <c r="F22" s="7" t="s">
        <v>114</v>
      </c>
      <c r="G22" s="8" t="s">
        <v>115</v>
      </c>
      <c r="H22" s="13" t="s">
        <v>116</v>
      </c>
      <c r="I22" s="5"/>
      <c r="J22" s="5"/>
      <c r="K22" s="5"/>
      <c r="L22" s="5"/>
      <c r="M22" s="5" t="s">
        <v>113</v>
      </c>
      <c r="N22" s="7" t="s">
        <v>114</v>
      </c>
      <c r="O22" s="8" t="s">
        <v>117</v>
      </c>
      <c r="P22" s="8" t="s">
        <v>118</v>
      </c>
      <c r="Q22" s="6" t="s">
        <v>19</v>
      </c>
      <c r="R22" s="10" t="s">
        <v>119</v>
      </c>
      <c r="S22" s="10"/>
      <c r="T22" s="10"/>
      <c r="U22" s="10"/>
      <c r="V22" s="10"/>
      <c r="W22" s="10"/>
      <c r="X22" s="10"/>
      <c r="Y22" s="10"/>
      <c r="Z22" s="10"/>
      <c r="AA22">
        <f t="shared" si="0"/>
        <v>0</v>
      </c>
      <c r="AB22" t="str">
        <f t="shared" si="1"/>
        <v>08</v>
      </c>
      <c r="AC22" t="str">
        <f>VLOOKUP(AB22,[1]統計修訂!$G$13:$T$104,14,0)</f>
        <v>C</v>
      </c>
    </row>
    <row r="23" spans="1:29" ht="66" x14ac:dyDescent="0.25">
      <c r="A23" s="5" t="s">
        <v>60</v>
      </c>
      <c r="B23" s="5"/>
      <c r="C23" s="5"/>
      <c r="D23" s="5"/>
      <c r="E23" s="5" t="s">
        <v>120</v>
      </c>
      <c r="F23" s="7" t="s">
        <v>121</v>
      </c>
      <c r="G23" s="8" t="s">
        <v>122</v>
      </c>
      <c r="H23" s="5" t="s">
        <v>120</v>
      </c>
      <c r="I23" s="5"/>
      <c r="J23" s="5"/>
      <c r="K23" s="5"/>
      <c r="L23" s="5"/>
      <c r="M23" s="5" t="s">
        <v>120</v>
      </c>
      <c r="N23" s="7" t="s">
        <v>123</v>
      </c>
      <c r="O23" s="8" t="s">
        <v>124</v>
      </c>
      <c r="P23" s="8" t="s">
        <v>125</v>
      </c>
      <c r="Q23" s="6" t="s">
        <v>19</v>
      </c>
      <c r="R23" s="10" t="s">
        <v>126</v>
      </c>
      <c r="S23" s="10"/>
      <c r="T23" s="10"/>
      <c r="U23" s="10"/>
      <c r="V23" s="10"/>
      <c r="W23" s="10"/>
      <c r="X23" s="10"/>
      <c r="Y23" s="10"/>
      <c r="Z23" s="10"/>
      <c r="AA23">
        <f t="shared" si="0"/>
        <v>1</v>
      </c>
      <c r="AB23" t="str">
        <f t="shared" si="1"/>
        <v>08</v>
      </c>
      <c r="AC23" t="str">
        <f>VLOOKUP(AB23,[1]統計修訂!$G$13:$T$104,14,0)</f>
        <v>C</v>
      </c>
    </row>
    <row r="24" spans="1:29" ht="65.099999999999994" customHeight="1" x14ac:dyDescent="0.25">
      <c r="A24" s="5" t="s">
        <v>60</v>
      </c>
      <c r="B24" s="5"/>
      <c r="C24" s="5"/>
      <c r="D24" s="5"/>
      <c r="E24" s="5" t="s">
        <v>127</v>
      </c>
      <c r="F24" s="7" t="s">
        <v>128</v>
      </c>
      <c r="G24" s="8" t="s">
        <v>129</v>
      </c>
      <c r="H24" s="5" t="s">
        <v>127</v>
      </c>
      <c r="I24" s="5"/>
      <c r="J24" s="5"/>
      <c r="K24" s="5"/>
      <c r="L24" s="5"/>
      <c r="M24" s="5" t="s">
        <v>127</v>
      </c>
      <c r="N24" s="7" t="s">
        <v>128</v>
      </c>
      <c r="O24" s="8" t="s">
        <v>130</v>
      </c>
      <c r="P24" s="8" t="s">
        <v>131</v>
      </c>
      <c r="Q24" s="6" t="s">
        <v>19</v>
      </c>
      <c r="R24" s="10" t="s">
        <v>132</v>
      </c>
      <c r="S24" s="10"/>
      <c r="T24" s="10"/>
      <c r="U24" s="10"/>
      <c r="V24" s="10"/>
      <c r="W24" s="10"/>
      <c r="X24" s="10"/>
      <c r="Y24" s="10"/>
      <c r="Z24" s="10"/>
      <c r="AA24">
        <f t="shared" si="0"/>
        <v>0</v>
      </c>
      <c r="AB24" t="str">
        <f t="shared" si="1"/>
        <v>08</v>
      </c>
      <c r="AC24" t="str">
        <f>VLOOKUP(AB24,[1]統計修訂!$G$13:$T$104,14,0)</f>
        <v>C</v>
      </c>
    </row>
    <row r="25" spans="1:29" ht="49.5" x14ac:dyDescent="0.25">
      <c r="A25" s="5" t="s">
        <v>60</v>
      </c>
      <c r="B25" s="5"/>
      <c r="C25" s="5"/>
      <c r="D25" s="5"/>
      <c r="E25" s="5" t="s">
        <v>133</v>
      </c>
      <c r="F25" s="7" t="s">
        <v>134</v>
      </c>
      <c r="G25" s="8"/>
      <c r="H25" s="7" t="s">
        <v>135</v>
      </c>
      <c r="I25" s="5"/>
      <c r="J25" s="5"/>
      <c r="K25" s="5"/>
      <c r="L25" s="5"/>
      <c r="M25" s="5" t="s">
        <v>133</v>
      </c>
      <c r="N25" s="7" t="s">
        <v>136</v>
      </c>
      <c r="O25" s="8"/>
      <c r="P25" s="8" t="s">
        <v>137</v>
      </c>
      <c r="Q25" s="6" t="s">
        <v>19</v>
      </c>
      <c r="R25" s="10" t="s">
        <v>138</v>
      </c>
      <c r="S25" s="10"/>
      <c r="T25" s="10"/>
      <c r="U25" s="10"/>
      <c r="V25" s="10"/>
      <c r="W25" s="10"/>
      <c r="X25" s="10"/>
      <c r="Y25" s="10"/>
      <c r="Z25" s="10"/>
      <c r="AA25">
        <f t="shared" si="0"/>
        <v>1</v>
      </c>
      <c r="AB25" t="str">
        <f t="shared" si="1"/>
        <v>08</v>
      </c>
      <c r="AC25" t="str">
        <f>VLOOKUP(AB25,[1]統計修訂!$G$13:$T$104,14,0)</f>
        <v>C</v>
      </c>
    </row>
    <row r="26" spans="1:29" ht="75" customHeight="1" x14ac:dyDescent="0.25">
      <c r="A26" s="5" t="s">
        <v>60</v>
      </c>
      <c r="B26" s="5"/>
      <c r="C26" s="5"/>
      <c r="D26" s="5"/>
      <c r="E26" s="5" t="s">
        <v>139</v>
      </c>
      <c r="F26" s="7" t="s">
        <v>140</v>
      </c>
      <c r="G26" s="8" t="s">
        <v>141</v>
      </c>
      <c r="H26" s="5" t="s">
        <v>142</v>
      </c>
      <c r="I26" s="5"/>
      <c r="J26" s="5"/>
      <c r="K26" s="5"/>
      <c r="L26" s="5"/>
      <c r="M26" s="5" t="s">
        <v>139</v>
      </c>
      <c r="N26" s="7" t="s">
        <v>143</v>
      </c>
      <c r="O26" s="8" t="s">
        <v>144</v>
      </c>
      <c r="P26" s="8" t="s">
        <v>145</v>
      </c>
      <c r="Q26" s="6" t="s">
        <v>19</v>
      </c>
      <c r="R26" s="10" t="s">
        <v>146</v>
      </c>
      <c r="S26" s="10"/>
      <c r="T26" s="10"/>
      <c r="U26" s="10"/>
      <c r="V26" s="10"/>
      <c r="W26" s="10"/>
      <c r="X26" s="10"/>
      <c r="Y26" s="10"/>
      <c r="Z26" s="10"/>
      <c r="AA26">
        <f t="shared" si="0"/>
        <v>0</v>
      </c>
      <c r="AB26" t="str">
        <f t="shared" si="1"/>
        <v>08</v>
      </c>
      <c r="AC26" t="str">
        <f>VLOOKUP(AB26,[1]統計修訂!$G$13:$T$104,14,0)</f>
        <v>C</v>
      </c>
    </row>
    <row r="27" spans="1:29" ht="33" x14ac:dyDescent="0.25">
      <c r="A27" s="5" t="s">
        <v>60</v>
      </c>
      <c r="B27" s="5"/>
      <c r="C27" s="5"/>
      <c r="D27" s="5"/>
      <c r="E27" s="5" t="s">
        <v>147</v>
      </c>
      <c r="F27" s="7" t="s">
        <v>148</v>
      </c>
      <c r="G27" s="8"/>
      <c r="H27" s="5" t="s">
        <v>147</v>
      </c>
      <c r="I27" s="5"/>
      <c r="J27" s="5"/>
      <c r="K27" s="5"/>
      <c r="L27" s="5"/>
      <c r="M27" s="5" t="s">
        <v>147</v>
      </c>
      <c r="N27" s="7" t="s">
        <v>149</v>
      </c>
      <c r="O27" s="8"/>
      <c r="P27" s="8" t="s">
        <v>150</v>
      </c>
      <c r="Q27" s="6" t="s">
        <v>19</v>
      </c>
      <c r="R27" s="10" t="s">
        <v>151</v>
      </c>
      <c r="S27" s="10"/>
      <c r="T27" s="10"/>
      <c r="U27" s="10"/>
      <c r="V27" s="10"/>
      <c r="W27" s="10"/>
      <c r="X27" s="10"/>
      <c r="Y27" s="10"/>
      <c r="Z27" s="10"/>
      <c r="AA27">
        <f t="shared" si="0"/>
        <v>1</v>
      </c>
      <c r="AB27" t="str">
        <f t="shared" si="1"/>
        <v>08</v>
      </c>
      <c r="AC27" t="str">
        <f>VLOOKUP(AB27,[1]統計修訂!$G$13:$T$104,14,0)</f>
        <v>C</v>
      </c>
    </row>
    <row r="28" spans="1:29" ht="33" x14ac:dyDescent="0.25">
      <c r="A28" s="5" t="s">
        <v>60</v>
      </c>
      <c r="B28" s="5"/>
      <c r="C28" s="5"/>
      <c r="D28" s="5"/>
      <c r="E28" s="5" t="s">
        <v>152</v>
      </c>
      <c r="F28" s="7" t="s">
        <v>153</v>
      </c>
      <c r="G28" s="8" t="s">
        <v>154</v>
      </c>
      <c r="H28" s="5" t="s">
        <v>152</v>
      </c>
      <c r="I28" s="5"/>
      <c r="J28" s="5"/>
      <c r="K28" s="5"/>
      <c r="L28" s="5"/>
      <c r="M28" s="5" t="s">
        <v>152</v>
      </c>
      <c r="N28" s="7" t="s">
        <v>153</v>
      </c>
      <c r="O28" s="8" t="s">
        <v>155</v>
      </c>
      <c r="P28" s="8" t="s">
        <v>156</v>
      </c>
      <c r="Q28" s="6" t="s">
        <v>19</v>
      </c>
      <c r="R28" s="10" t="s">
        <v>157</v>
      </c>
      <c r="S28" s="10"/>
      <c r="T28" s="10"/>
      <c r="U28" s="10"/>
      <c r="V28" s="10"/>
      <c r="W28" s="10"/>
      <c r="X28" s="10"/>
      <c r="Y28" s="10"/>
      <c r="Z28" s="10"/>
      <c r="AA28">
        <f t="shared" si="0"/>
        <v>0</v>
      </c>
      <c r="AB28" t="str">
        <f t="shared" si="1"/>
        <v>08</v>
      </c>
      <c r="AC28" t="str">
        <f>VLOOKUP(AB28,[1]統計修訂!$G$13:$T$104,14,0)</f>
        <v>C</v>
      </c>
    </row>
    <row r="29" spans="1:29" ht="49.5" x14ac:dyDescent="0.25">
      <c r="A29" s="5" t="s">
        <v>60</v>
      </c>
      <c r="B29" s="5"/>
      <c r="C29" s="5"/>
      <c r="D29" s="5"/>
      <c r="E29" s="5" t="s">
        <v>158</v>
      </c>
      <c r="F29" s="7" t="s">
        <v>159</v>
      </c>
      <c r="G29" s="8" t="s">
        <v>160</v>
      </c>
      <c r="H29" s="5" t="s">
        <v>161</v>
      </c>
      <c r="I29" s="5"/>
      <c r="J29" s="5"/>
      <c r="K29" s="5"/>
      <c r="L29" s="5"/>
      <c r="M29" s="5" t="s">
        <v>158</v>
      </c>
      <c r="N29" s="7" t="s">
        <v>159</v>
      </c>
      <c r="O29" s="8" t="s">
        <v>162</v>
      </c>
      <c r="P29" s="8" t="s">
        <v>163</v>
      </c>
      <c r="Q29" s="6" t="s">
        <v>19</v>
      </c>
      <c r="R29" s="10" t="s">
        <v>2086</v>
      </c>
      <c r="S29" s="10"/>
      <c r="T29" s="10"/>
      <c r="U29" s="10"/>
      <c r="V29" s="10"/>
      <c r="W29" s="10"/>
      <c r="X29" s="10"/>
      <c r="Y29" s="10"/>
      <c r="Z29" s="10"/>
      <c r="AA29">
        <f t="shared" si="0"/>
        <v>1</v>
      </c>
      <c r="AB29" t="str">
        <f t="shared" si="1"/>
        <v>08</v>
      </c>
      <c r="AC29" t="str">
        <f>VLOOKUP(AB29,[1]統計修訂!$G$13:$T$104,14,0)</f>
        <v>C</v>
      </c>
    </row>
    <row r="30" spans="1:29" ht="49.5" x14ac:dyDescent="0.25">
      <c r="A30" s="5" t="s">
        <v>60</v>
      </c>
      <c r="B30" s="5"/>
      <c r="C30" s="5"/>
      <c r="D30" s="5"/>
      <c r="E30" s="5" t="s">
        <v>164</v>
      </c>
      <c r="F30" s="7" t="s">
        <v>165</v>
      </c>
      <c r="G30" s="8" t="s">
        <v>166</v>
      </c>
      <c r="H30" s="8" t="s">
        <v>164</v>
      </c>
      <c r="I30" s="5"/>
      <c r="J30" s="5"/>
      <c r="K30" s="5"/>
      <c r="L30" s="5"/>
      <c r="M30" s="5" t="s">
        <v>164</v>
      </c>
      <c r="N30" s="7" t="s">
        <v>165</v>
      </c>
      <c r="O30" s="8" t="s">
        <v>167</v>
      </c>
      <c r="P30" s="8" t="s">
        <v>164</v>
      </c>
      <c r="Q30" s="6" t="s">
        <v>19</v>
      </c>
      <c r="R30" s="10" t="s">
        <v>20</v>
      </c>
      <c r="S30" s="10"/>
      <c r="T30" s="10"/>
      <c r="U30" s="10"/>
      <c r="V30" s="10"/>
      <c r="W30" s="10"/>
      <c r="X30" s="10"/>
      <c r="Y30" s="10"/>
      <c r="Z30" s="10"/>
      <c r="AA30">
        <f t="shared" si="0"/>
        <v>1</v>
      </c>
      <c r="AB30" t="str">
        <f t="shared" si="1"/>
        <v>08</v>
      </c>
      <c r="AC30" t="str">
        <f>VLOOKUP(AB30,[1]統計修訂!$G$13:$T$104,14,0)</f>
        <v>C</v>
      </c>
    </row>
    <row r="31" spans="1:29" ht="65.099999999999994" customHeight="1" x14ac:dyDescent="0.25">
      <c r="A31" s="5" t="s">
        <v>60</v>
      </c>
      <c r="B31" s="5"/>
      <c r="C31" s="5"/>
      <c r="D31" s="5"/>
      <c r="E31" s="5" t="s">
        <v>168</v>
      </c>
      <c r="F31" s="7" t="s">
        <v>169</v>
      </c>
      <c r="G31" s="8" t="s">
        <v>170</v>
      </c>
      <c r="H31" s="5" t="s">
        <v>168</v>
      </c>
      <c r="I31" s="5"/>
      <c r="J31" s="5"/>
      <c r="K31" s="5"/>
      <c r="L31" s="5"/>
      <c r="M31" s="5" t="s">
        <v>168</v>
      </c>
      <c r="N31" s="7" t="s">
        <v>169</v>
      </c>
      <c r="O31" s="8" t="s">
        <v>171</v>
      </c>
      <c r="P31" s="8" t="s">
        <v>172</v>
      </c>
      <c r="Q31" s="6" t="s">
        <v>19</v>
      </c>
      <c r="R31" s="10" t="s">
        <v>20</v>
      </c>
      <c r="S31" s="10"/>
      <c r="T31" s="10"/>
      <c r="U31" s="10"/>
      <c r="V31" s="10"/>
      <c r="W31" s="10"/>
      <c r="X31" s="10"/>
      <c r="Y31" s="10"/>
      <c r="Z31" s="10"/>
      <c r="AA31">
        <f t="shared" si="0"/>
        <v>1</v>
      </c>
      <c r="AB31" t="str">
        <f t="shared" si="1"/>
        <v>08</v>
      </c>
      <c r="AC31" t="str">
        <f>VLOOKUP(AB31,[1]統計修訂!$G$13:$T$104,14,0)</f>
        <v>C</v>
      </c>
    </row>
    <row r="32" spans="1:29" ht="65.099999999999994" customHeight="1" x14ac:dyDescent="0.25">
      <c r="A32" s="5" t="s">
        <v>60</v>
      </c>
      <c r="B32" s="5"/>
      <c r="C32" s="5"/>
      <c r="D32" s="5"/>
      <c r="E32" s="5" t="s">
        <v>173</v>
      </c>
      <c r="F32" s="7" t="s">
        <v>174</v>
      </c>
      <c r="G32" s="8" t="s">
        <v>175</v>
      </c>
      <c r="H32" s="5" t="s">
        <v>173</v>
      </c>
      <c r="I32" s="5"/>
      <c r="J32" s="5"/>
      <c r="K32" s="5"/>
      <c r="L32" s="5"/>
      <c r="M32" s="5" t="s">
        <v>173</v>
      </c>
      <c r="N32" s="7" t="s">
        <v>174</v>
      </c>
      <c r="O32" s="8" t="s">
        <v>176</v>
      </c>
      <c r="P32" s="8" t="s">
        <v>173</v>
      </c>
      <c r="Q32" s="6" t="s">
        <v>19</v>
      </c>
      <c r="R32" s="10" t="s">
        <v>20</v>
      </c>
      <c r="S32" s="10"/>
      <c r="T32" s="10"/>
      <c r="U32" s="10"/>
      <c r="V32" s="10"/>
      <c r="W32" s="10"/>
      <c r="X32" s="10"/>
      <c r="Y32" s="10"/>
      <c r="Z32" s="10"/>
      <c r="AA32">
        <f t="shared" si="0"/>
        <v>1</v>
      </c>
      <c r="AB32" t="str">
        <f t="shared" si="1"/>
        <v>08</v>
      </c>
      <c r="AC32" t="str">
        <f>VLOOKUP(AB32,[1]統計修訂!$G$13:$T$104,14,0)</f>
        <v>C</v>
      </c>
    </row>
    <row r="33" spans="1:29" x14ac:dyDescent="0.25">
      <c r="A33" s="5" t="s">
        <v>60</v>
      </c>
      <c r="B33" s="5"/>
      <c r="C33" s="5"/>
      <c r="D33" s="5"/>
      <c r="E33" s="5" t="s">
        <v>177</v>
      </c>
      <c r="F33" s="7" t="s">
        <v>178</v>
      </c>
      <c r="G33" s="8" t="s">
        <v>179</v>
      </c>
      <c r="H33" s="5" t="s">
        <v>177</v>
      </c>
      <c r="I33" s="5"/>
      <c r="J33" s="5"/>
      <c r="K33" s="5"/>
      <c r="L33" s="5"/>
      <c r="M33" s="5" t="s">
        <v>177</v>
      </c>
      <c r="N33" s="7" t="s">
        <v>178</v>
      </c>
      <c r="O33" s="8" t="s">
        <v>180</v>
      </c>
      <c r="P33" s="8" t="s">
        <v>177</v>
      </c>
      <c r="Q33" s="6" t="s">
        <v>19</v>
      </c>
      <c r="R33" s="10" t="s">
        <v>20</v>
      </c>
      <c r="S33" s="10"/>
      <c r="T33" s="10"/>
      <c r="U33" s="10"/>
      <c r="V33" s="10"/>
      <c r="W33" s="10"/>
      <c r="X33" s="10"/>
      <c r="Y33" s="10"/>
      <c r="Z33" s="10"/>
      <c r="AA33">
        <f t="shared" si="0"/>
        <v>1</v>
      </c>
      <c r="AB33" t="str">
        <f t="shared" si="1"/>
        <v>08</v>
      </c>
      <c r="AC33" t="str">
        <f>VLOOKUP(AB33,[1]統計修訂!$G$13:$T$104,14,0)</f>
        <v>C</v>
      </c>
    </row>
    <row r="34" spans="1:29" ht="33" x14ac:dyDescent="0.25">
      <c r="A34" s="5" t="s">
        <v>60</v>
      </c>
      <c r="B34" s="5"/>
      <c r="C34" s="5"/>
      <c r="D34" s="5"/>
      <c r="E34" s="5" t="s">
        <v>181</v>
      </c>
      <c r="F34" s="7" t="s">
        <v>182</v>
      </c>
      <c r="G34" s="8"/>
      <c r="H34" s="5" t="s">
        <v>181</v>
      </c>
      <c r="I34" s="5"/>
      <c r="J34" s="5"/>
      <c r="K34" s="5"/>
      <c r="L34" s="5"/>
      <c r="M34" s="5" t="s">
        <v>181</v>
      </c>
      <c r="N34" s="7" t="s">
        <v>183</v>
      </c>
      <c r="O34" s="8"/>
      <c r="P34" s="8" t="s">
        <v>181</v>
      </c>
      <c r="Q34" s="6" t="s">
        <v>19</v>
      </c>
      <c r="R34" s="10" t="s">
        <v>151</v>
      </c>
      <c r="S34" s="10"/>
      <c r="T34" s="10"/>
      <c r="U34" s="10"/>
      <c r="V34" s="10"/>
      <c r="W34" s="10"/>
      <c r="X34" s="10"/>
      <c r="Y34" s="10"/>
      <c r="Z34" s="10"/>
      <c r="AA34">
        <f t="shared" si="0"/>
        <v>1</v>
      </c>
      <c r="AB34" t="str">
        <f t="shared" si="1"/>
        <v>08</v>
      </c>
      <c r="AC34" t="str">
        <f>VLOOKUP(AB34,[1]統計修訂!$G$13:$T$104,14,0)</f>
        <v>C</v>
      </c>
    </row>
    <row r="35" spans="1:29" ht="33" x14ac:dyDescent="0.25">
      <c r="A35" s="5" t="s">
        <v>60</v>
      </c>
      <c r="B35" s="5"/>
      <c r="C35" s="5"/>
      <c r="D35" s="5"/>
      <c r="E35" s="5" t="s">
        <v>184</v>
      </c>
      <c r="F35" s="7" t="s">
        <v>185</v>
      </c>
      <c r="G35" s="9" t="s">
        <v>186</v>
      </c>
      <c r="H35" s="5" t="s">
        <v>184</v>
      </c>
      <c r="I35" s="5"/>
      <c r="J35" s="5"/>
      <c r="K35" s="5"/>
      <c r="L35" s="5"/>
      <c r="M35" s="5" t="s">
        <v>184</v>
      </c>
      <c r="N35" s="7" t="s">
        <v>187</v>
      </c>
      <c r="O35" s="8"/>
      <c r="P35" s="8" t="s">
        <v>184</v>
      </c>
      <c r="Q35" s="6" t="s">
        <v>19</v>
      </c>
      <c r="R35" s="10" t="s">
        <v>188</v>
      </c>
      <c r="S35" s="10"/>
      <c r="T35" s="10"/>
      <c r="U35" s="10"/>
      <c r="V35" s="10"/>
      <c r="W35" s="10"/>
      <c r="X35" s="10"/>
      <c r="Y35" s="10"/>
      <c r="Z35" s="10"/>
      <c r="AA35">
        <f t="shared" si="0"/>
        <v>1</v>
      </c>
      <c r="AB35" t="str">
        <f t="shared" si="1"/>
        <v>08</v>
      </c>
      <c r="AC35" t="str">
        <f>VLOOKUP(AB35,[1]統計修訂!$G$13:$T$104,14,0)</f>
        <v>C</v>
      </c>
    </row>
    <row r="36" spans="1:29" ht="54.95" customHeight="1" x14ac:dyDescent="0.25">
      <c r="A36" s="5" t="s">
        <v>60</v>
      </c>
      <c r="B36" s="5"/>
      <c r="C36" s="5"/>
      <c r="D36" s="5"/>
      <c r="E36" s="5" t="s">
        <v>189</v>
      </c>
      <c r="F36" s="7" t="s">
        <v>190</v>
      </c>
      <c r="G36" s="8" t="s">
        <v>191</v>
      </c>
      <c r="H36" s="5" t="s">
        <v>192</v>
      </c>
      <c r="I36" s="5"/>
      <c r="J36" s="5"/>
      <c r="K36" s="5"/>
      <c r="L36" s="5"/>
      <c r="M36" s="5" t="s">
        <v>189</v>
      </c>
      <c r="N36" s="7" t="s">
        <v>190</v>
      </c>
      <c r="O36" s="8" t="s">
        <v>193</v>
      </c>
      <c r="P36" s="8" t="s">
        <v>194</v>
      </c>
      <c r="Q36" s="6" t="s">
        <v>19</v>
      </c>
      <c r="R36" s="10" t="s">
        <v>195</v>
      </c>
      <c r="S36" s="10"/>
      <c r="T36" s="10"/>
      <c r="U36" s="10"/>
      <c r="V36" s="10"/>
      <c r="W36" s="10"/>
      <c r="X36" s="10"/>
      <c r="Y36" s="10"/>
      <c r="Z36" s="10"/>
      <c r="AA36">
        <f t="shared" si="0"/>
        <v>1</v>
      </c>
      <c r="AB36" t="str">
        <f t="shared" si="1"/>
        <v>08</v>
      </c>
      <c r="AC36" t="str">
        <f>VLOOKUP(AB36,[1]統計修訂!$G$13:$T$104,14,0)</f>
        <v>C</v>
      </c>
    </row>
    <row r="37" spans="1:29" ht="54.95" customHeight="1" x14ac:dyDescent="0.25">
      <c r="A37" s="5" t="s">
        <v>60</v>
      </c>
      <c r="B37" s="5"/>
      <c r="C37" s="5"/>
      <c r="D37" s="5"/>
      <c r="E37" s="5" t="s">
        <v>196</v>
      </c>
      <c r="F37" s="7" t="s">
        <v>197</v>
      </c>
      <c r="G37" s="8" t="s">
        <v>198</v>
      </c>
      <c r="H37" s="8" t="s">
        <v>199</v>
      </c>
      <c r="I37" s="5"/>
      <c r="J37" s="5"/>
      <c r="K37" s="5"/>
      <c r="L37" s="5"/>
      <c r="M37" s="5" t="s">
        <v>196</v>
      </c>
      <c r="N37" s="7" t="s">
        <v>197</v>
      </c>
      <c r="O37" s="8" t="s">
        <v>200</v>
      </c>
      <c r="P37" s="8" t="s">
        <v>196</v>
      </c>
      <c r="Q37" s="6" t="s">
        <v>19</v>
      </c>
      <c r="R37" s="10" t="s">
        <v>201</v>
      </c>
      <c r="S37" s="10"/>
      <c r="T37" s="10"/>
      <c r="U37" s="10"/>
      <c r="V37" s="10"/>
      <c r="W37" s="10"/>
      <c r="X37" s="10"/>
      <c r="Y37" s="10"/>
      <c r="Z37" s="10"/>
      <c r="AA37">
        <f t="shared" si="0"/>
        <v>1</v>
      </c>
      <c r="AB37" t="str">
        <f t="shared" si="1"/>
        <v>08</v>
      </c>
      <c r="AC37" t="str">
        <f>VLOOKUP(AB37,[1]統計修訂!$G$13:$T$104,14,0)</f>
        <v>C</v>
      </c>
    </row>
    <row r="38" spans="1:29" ht="65.099999999999994" customHeight="1" x14ac:dyDescent="0.25">
      <c r="A38" s="5" t="s">
        <v>60</v>
      </c>
      <c r="B38" s="5"/>
      <c r="C38" s="5"/>
      <c r="D38" s="5"/>
      <c r="E38" s="5" t="s">
        <v>202</v>
      </c>
      <c r="F38" s="7" t="s">
        <v>203</v>
      </c>
      <c r="G38" s="8" t="s">
        <v>204</v>
      </c>
      <c r="H38" s="5" t="s">
        <v>202</v>
      </c>
      <c r="I38" s="5"/>
      <c r="J38" s="5"/>
      <c r="K38" s="5"/>
      <c r="L38" s="5"/>
      <c r="M38" s="5" t="s">
        <v>202</v>
      </c>
      <c r="N38" s="7" t="s">
        <v>203</v>
      </c>
      <c r="O38" s="8" t="s">
        <v>205</v>
      </c>
      <c r="P38" s="8" t="s">
        <v>206</v>
      </c>
      <c r="Q38" s="6" t="s">
        <v>19</v>
      </c>
      <c r="R38" s="10" t="s">
        <v>20</v>
      </c>
      <c r="S38" s="10"/>
      <c r="T38" s="10"/>
      <c r="U38" s="10"/>
      <c r="V38" s="10"/>
      <c r="W38" s="10"/>
      <c r="X38" s="10"/>
      <c r="Y38" s="10"/>
      <c r="Z38" s="10"/>
      <c r="AA38">
        <f t="shared" si="0"/>
        <v>1</v>
      </c>
      <c r="AB38" t="str">
        <f t="shared" si="1"/>
        <v>08</v>
      </c>
      <c r="AC38" t="str">
        <f>VLOOKUP(AB38,[1]統計修訂!$G$13:$T$104,14,0)</f>
        <v>C</v>
      </c>
    </row>
    <row r="39" spans="1:29" ht="66" x14ac:dyDescent="0.25">
      <c r="A39" s="5" t="s">
        <v>60</v>
      </c>
      <c r="B39" s="5"/>
      <c r="C39" s="5"/>
      <c r="D39" s="5"/>
      <c r="E39" s="5" t="s">
        <v>207</v>
      </c>
      <c r="F39" s="7" t="s">
        <v>208</v>
      </c>
      <c r="G39" s="8" t="s">
        <v>209</v>
      </c>
      <c r="H39" s="8" t="s">
        <v>207</v>
      </c>
      <c r="I39" s="5"/>
      <c r="J39" s="5"/>
      <c r="K39" s="5"/>
      <c r="L39" s="5"/>
      <c r="M39" s="5" t="s">
        <v>207</v>
      </c>
      <c r="N39" s="7" t="s">
        <v>208</v>
      </c>
      <c r="O39" s="8" t="s">
        <v>210</v>
      </c>
      <c r="P39" s="8" t="s">
        <v>207</v>
      </c>
      <c r="Q39" s="6" t="s">
        <v>19</v>
      </c>
      <c r="R39" s="10" t="s">
        <v>20</v>
      </c>
      <c r="S39" s="10"/>
      <c r="T39" s="10"/>
      <c r="U39" s="10"/>
      <c r="V39" s="10"/>
      <c r="W39" s="10"/>
      <c r="X39" s="10"/>
      <c r="Y39" s="10"/>
      <c r="Z39" s="10"/>
      <c r="AA39">
        <f t="shared" si="0"/>
        <v>1</v>
      </c>
      <c r="AB39" t="str">
        <f t="shared" si="1"/>
        <v>08</v>
      </c>
      <c r="AC39" t="str">
        <f>VLOOKUP(AB39,[1]統計修訂!$G$13:$T$104,14,0)</f>
        <v>C</v>
      </c>
    </row>
    <row r="40" spans="1:29" ht="49.5" x14ac:dyDescent="0.25">
      <c r="A40" s="5" t="s">
        <v>60</v>
      </c>
      <c r="B40" s="5"/>
      <c r="C40" s="5"/>
      <c r="D40" s="5"/>
      <c r="E40" s="5" t="s">
        <v>211</v>
      </c>
      <c r="F40" s="7" t="s">
        <v>212</v>
      </c>
      <c r="G40" s="8" t="s">
        <v>213</v>
      </c>
      <c r="H40" s="8" t="s">
        <v>214</v>
      </c>
      <c r="I40" s="5"/>
      <c r="J40" s="5"/>
      <c r="K40" s="5"/>
      <c r="L40" s="5"/>
      <c r="M40" s="5" t="s">
        <v>211</v>
      </c>
      <c r="N40" s="7" t="s">
        <v>212</v>
      </c>
      <c r="O40" s="8" t="s">
        <v>215</v>
      </c>
      <c r="P40" s="8" t="s">
        <v>211</v>
      </c>
      <c r="Q40" s="6" t="s">
        <v>19</v>
      </c>
      <c r="R40" s="10" t="s">
        <v>216</v>
      </c>
      <c r="S40" s="10"/>
      <c r="T40" s="10"/>
      <c r="U40" s="10"/>
      <c r="V40" s="10"/>
      <c r="W40" s="10"/>
      <c r="X40" s="10"/>
      <c r="Y40" s="10"/>
      <c r="Z40" s="10"/>
      <c r="AA40">
        <f t="shared" si="0"/>
        <v>0</v>
      </c>
      <c r="AB40" t="str">
        <f t="shared" si="1"/>
        <v>08</v>
      </c>
      <c r="AC40" t="str">
        <f>VLOOKUP(AB40,[1]統計修訂!$G$13:$T$104,14,0)</f>
        <v>C</v>
      </c>
    </row>
    <row r="41" spans="1:29" ht="75" customHeight="1" x14ac:dyDescent="0.25">
      <c r="A41" s="5" t="s">
        <v>60</v>
      </c>
      <c r="B41" s="5"/>
      <c r="C41" s="5"/>
      <c r="D41" s="5"/>
      <c r="E41" s="5" t="s">
        <v>217</v>
      </c>
      <c r="F41" s="7" t="s">
        <v>218</v>
      </c>
      <c r="G41" s="8" t="s">
        <v>219</v>
      </c>
      <c r="H41" s="8" t="s">
        <v>220</v>
      </c>
      <c r="I41" s="5"/>
      <c r="J41" s="5"/>
      <c r="K41" s="5"/>
      <c r="L41" s="5"/>
      <c r="M41" s="5" t="s">
        <v>217</v>
      </c>
      <c r="N41" s="7" t="s">
        <v>218</v>
      </c>
      <c r="O41" s="8" t="s">
        <v>221</v>
      </c>
      <c r="P41" s="8" t="s">
        <v>217</v>
      </c>
      <c r="Q41" s="6" t="s">
        <v>19</v>
      </c>
      <c r="R41" s="10" t="s">
        <v>222</v>
      </c>
      <c r="S41" s="10"/>
      <c r="T41" s="10"/>
      <c r="U41" s="10"/>
      <c r="V41" s="10"/>
      <c r="W41" s="10"/>
      <c r="X41" s="10"/>
      <c r="Y41" s="10"/>
      <c r="Z41" s="10"/>
      <c r="AA41">
        <f t="shared" si="0"/>
        <v>0</v>
      </c>
      <c r="AB41" t="str">
        <f t="shared" si="1"/>
        <v>08</v>
      </c>
      <c r="AC41" t="str">
        <f>VLOOKUP(AB41,[1]統計修訂!$G$13:$T$104,14,0)</f>
        <v>C</v>
      </c>
    </row>
    <row r="42" spans="1:29" ht="54.95" customHeight="1" x14ac:dyDescent="0.25">
      <c r="A42" s="5" t="s">
        <v>60</v>
      </c>
      <c r="B42" s="5"/>
      <c r="C42" s="5"/>
      <c r="D42" s="5"/>
      <c r="E42" s="5" t="s">
        <v>223</v>
      </c>
      <c r="F42" s="7" t="s">
        <v>224</v>
      </c>
      <c r="G42" s="8" t="s">
        <v>225</v>
      </c>
      <c r="H42" s="8" t="s">
        <v>223</v>
      </c>
      <c r="I42" s="5"/>
      <c r="J42" s="5"/>
      <c r="K42" s="5"/>
      <c r="L42" s="5"/>
      <c r="M42" s="5" t="s">
        <v>223</v>
      </c>
      <c r="N42" s="7" t="s">
        <v>224</v>
      </c>
      <c r="O42" s="8" t="s">
        <v>226</v>
      </c>
      <c r="P42" s="8" t="s">
        <v>223</v>
      </c>
      <c r="Q42" s="6" t="s">
        <v>19</v>
      </c>
      <c r="R42" s="10" t="s">
        <v>20</v>
      </c>
      <c r="S42" s="10"/>
      <c r="T42" s="10"/>
      <c r="U42" s="10"/>
      <c r="V42" s="10"/>
      <c r="W42" s="10"/>
      <c r="X42" s="10"/>
      <c r="Y42" s="10"/>
      <c r="Z42" s="10"/>
      <c r="AA42">
        <f t="shared" si="0"/>
        <v>1</v>
      </c>
      <c r="AB42" t="str">
        <f t="shared" si="1"/>
        <v>08</v>
      </c>
      <c r="AC42" t="str">
        <f>VLOOKUP(AB42,[1]統計修訂!$G$13:$T$104,14,0)</f>
        <v>C</v>
      </c>
    </row>
    <row r="43" spans="1:29" ht="49.5" x14ac:dyDescent="0.25">
      <c r="A43" s="5" t="s">
        <v>60</v>
      </c>
      <c r="B43" s="5"/>
      <c r="C43" s="5"/>
      <c r="D43" s="5"/>
      <c r="E43" s="5"/>
      <c r="F43" s="7"/>
      <c r="G43" s="8"/>
      <c r="H43" s="8"/>
      <c r="I43" s="5"/>
      <c r="J43" s="5"/>
      <c r="K43" s="5"/>
      <c r="L43" s="5"/>
      <c r="M43" s="14" t="s">
        <v>227</v>
      </c>
      <c r="N43" s="15" t="s">
        <v>228</v>
      </c>
      <c r="O43" s="16" t="s">
        <v>229</v>
      </c>
      <c r="P43" s="16" t="s">
        <v>230</v>
      </c>
      <c r="Q43" s="6" t="s">
        <v>231</v>
      </c>
      <c r="R43" s="10" t="s">
        <v>232</v>
      </c>
      <c r="S43" s="10"/>
      <c r="T43" s="10"/>
      <c r="U43" s="10"/>
      <c r="V43" s="10"/>
      <c r="W43" s="10"/>
      <c r="X43" s="10"/>
      <c r="Y43" s="10"/>
      <c r="Z43" s="10"/>
      <c r="AA43">
        <f t="shared" si="0"/>
        <v>0</v>
      </c>
      <c r="AB43" t="str">
        <f t="shared" si="1"/>
        <v>08</v>
      </c>
      <c r="AC43" t="str">
        <f>VLOOKUP(AB43,[1]統計修訂!$G$13:$T$104,14,0)</f>
        <v>C</v>
      </c>
    </row>
    <row r="44" spans="1:29" ht="66" x14ac:dyDescent="0.25">
      <c r="A44" s="5" t="s">
        <v>60</v>
      </c>
      <c r="B44" s="5"/>
      <c r="C44" s="5"/>
      <c r="D44" s="5"/>
      <c r="E44" s="5" t="s">
        <v>233</v>
      </c>
      <c r="F44" s="7" t="s">
        <v>234</v>
      </c>
      <c r="G44" s="8" t="s">
        <v>235</v>
      </c>
      <c r="H44" s="8" t="s">
        <v>236</v>
      </c>
      <c r="I44" s="5"/>
      <c r="J44" s="5"/>
      <c r="K44" s="5"/>
      <c r="L44" s="5"/>
      <c r="M44" s="5" t="s">
        <v>233</v>
      </c>
      <c r="N44" s="7" t="s">
        <v>237</v>
      </c>
      <c r="O44" s="8" t="s">
        <v>238</v>
      </c>
      <c r="P44" s="8" t="s">
        <v>233</v>
      </c>
      <c r="Q44" s="6" t="s">
        <v>19</v>
      </c>
      <c r="R44" s="10" t="s">
        <v>239</v>
      </c>
      <c r="S44" s="10"/>
      <c r="T44" s="10"/>
      <c r="U44" s="10"/>
      <c r="V44" s="10"/>
      <c r="W44" s="10"/>
      <c r="X44" s="10"/>
      <c r="Y44" s="10"/>
      <c r="Z44" s="10"/>
      <c r="AA44">
        <f t="shared" si="0"/>
        <v>0</v>
      </c>
      <c r="AB44" t="str">
        <f t="shared" si="1"/>
        <v>08</v>
      </c>
      <c r="AC44" t="str">
        <f>VLOOKUP(AB44,[1]統計修訂!$G$13:$T$104,14,0)</f>
        <v>C</v>
      </c>
    </row>
    <row r="45" spans="1:29" ht="84.95" customHeight="1" x14ac:dyDescent="0.25">
      <c r="A45" s="5" t="s">
        <v>60</v>
      </c>
      <c r="B45" s="5"/>
      <c r="C45" s="5"/>
      <c r="D45" s="5"/>
      <c r="E45" s="5" t="s">
        <v>240</v>
      </c>
      <c r="F45" s="7" t="s">
        <v>241</v>
      </c>
      <c r="G45" s="8" t="s">
        <v>242</v>
      </c>
      <c r="H45" s="8" t="s">
        <v>243</v>
      </c>
      <c r="I45" s="5"/>
      <c r="J45" s="5"/>
      <c r="K45" s="5"/>
      <c r="L45" s="5"/>
      <c r="M45" s="5" t="s">
        <v>240</v>
      </c>
      <c r="N45" s="7" t="s">
        <v>241</v>
      </c>
      <c r="O45" s="8" t="s">
        <v>244</v>
      </c>
      <c r="P45" s="8" t="s">
        <v>245</v>
      </c>
      <c r="Q45" s="6" t="s">
        <v>19</v>
      </c>
      <c r="R45" s="10" t="s">
        <v>2087</v>
      </c>
      <c r="S45" s="10"/>
      <c r="T45" s="10"/>
      <c r="U45" s="10"/>
      <c r="V45" s="10"/>
      <c r="W45" s="10"/>
      <c r="X45" s="10"/>
      <c r="Y45" s="10"/>
      <c r="Z45" s="10"/>
      <c r="AA45">
        <f t="shared" si="0"/>
        <v>1</v>
      </c>
      <c r="AB45" t="str">
        <f t="shared" si="1"/>
        <v>08</v>
      </c>
      <c r="AC45" t="str">
        <f>VLOOKUP(AB45,[1]統計修訂!$G$13:$T$104,14,0)</f>
        <v>C</v>
      </c>
    </row>
    <row r="46" spans="1:29" ht="65.099999999999994" customHeight="1" x14ac:dyDescent="0.25">
      <c r="A46" s="5" t="s">
        <v>60</v>
      </c>
      <c r="B46" s="5"/>
      <c r="C46" s="5"/>
      <c r="D46" s="5"/>
      <c r="E46" s="5" t="s">
        <v>246</v>
      </c>
      <c r="F46" s="7" t="s">
        <v>247</v>
      </c>
      <c r="G46" s="8" t="s">
        <v>248</v>
      </c>
      <c r="H46" s="8" t="s">
        <v>246</v>
      </c>
      <c r="I46" s="5"/>
      <c r="J46" s="5"/>
      <c r="K46" s="5"/>
      <c r="L46" s="5"/>
      <c r="M46" s="5" t="s">
        <v>246</v>
      </c>
      <c r="N46" s="7" t="s">
        <v>247</v>
      </c>
      <c r="O46" s="8" t="s">
        <v>249</v>
      </c>
      <c r="P46" s="8" t="s">
        <v>246</v>
      </c>
      <c r="Q46" s="6" t="s">
        <v>19</v>
      </c>
      <c r="R46" s="10" t="s">
        <v>20</v>
      </c>
      <c r="S46" s="10"/>
      <c r="T46" s="10"/>
      <c r="U46" s="10"/>
      <c r="V46" s="10"/>
      <c r="W46" s="10"/>
      <c r="X46" s="10"/>
      <c r="Y46" s="10"/>
      <c r="Z46" s="10"/>
      <c r="AA46">
        <f t="shared" si="0"/>
        <v>1</v>
      </c>
      <c r="AB46" t="str">
        <f t="shared" si="1"/>
        <v>08</v>
      </c>
      <c r="AC46" t="str">
        <f>VLOOKUP(AB46,[1]統計修訂!$G$13:$T$104,14,0)</f>
        <v>C</v>
      </c>
    </row>
    <row r="47" spans="1:29" ht="49.5" x14ac:dyDescent="0.25">
      <c r="A47" s="5" t="s">
        <v>60</v>
      </c>
      <c r="B47" s="5"/>
      <c r="C47" s="5"/>
      <c r="D47" s="5"/>
      <c r="E47" s="5"/>
      <c r="F47" s="7"/>
      <c r="G47" s="8"/>
      <c r="H47" s="8"/>
      <c r="I47" s="5"/>
      <c r="J47" s="5"/>
      <c r="K47" s="5"/>
      <c r="L47" s="5"/>
      <c r="M47" s="14" t="s">
        <v>250</v>
      </c>
      <c r="N47" s="15" t="s">
        <v>251</v>
      </c>
      <c r="O47" s="16" t="s">
        <v>252</v>
      </c>
      <c r="P47" s="16" t="s">
        <v>253</v>
      </c>
      <c r="Q47" s="6" t="s">
        <v>231</v>
      </c>
      <c r="R47" s="10" t="s">
        <v>254</v>
      </c>
      <c r="S47" s="10"/>
      <c r="T47" s="10"/>
      <c r="U47" s="10"/>
      <c r="V47" s="10"/>
      <c r="W47" s="10"/>
      <c r="X47" s="10"/>
      <c r="Y47" s="10"/>
      <c r="Z47" s="10"/>
      <c r="AA47">
        <f t="shared" si="0"/>
        <v>0</v>
      </c>
      <c r="AB47" t="str">
        <f t="shared" si="1"/>
        <v>08</v>
      </c>
      <c r="AC47" t="str">
        <f>VLOOKUP(AB47,[1]統計修訂!$G$13:$T$104,14,0)</f>
        <v>C</v>
      </c>
    </row>
    <row r="48" spans="1:29" ht="65.099999999999994" customHeight="1" x14ac:dyDescent="0.25">
      <c r="A48" s="5" t="s">
        <v>60</v>
      </c>
      <c r="B48" s="5"/>
      <c r="C48" s="5"/>
      <c r="D48" s="5"/>
      <c r="E48" s="5" t="s">
        <v>255</v>
      </c>
      <c r="F48" s="7" t="s">
        <v>256</v>
      </c>
      <c r="G48" s="8" t="s">
        <v>257</v>
      </c>
      <c r="H48" s="8" t="s">
        <v>258</v>
      </c>
      <c r="I48" s="5"/>
      <c r="J48" s="5"/>
      <c r="K48" s="5"/>
      <c r="L48" s="5"/>
      <c r="M48" s="5" t="s">
        <v>255</v>
      </c>
      <c r="N48" s="7" t="s">
        <v>256</v>
      </c>
      <c r="O48" s="8" t="s">
        <v>259</v>
      </c>
      <c r="P48" s="8" t="s">
        <v>255</v>
      </c>
      <c r="Q48" s="6" t="s">
        <v>19</v>
      </c>
      <c r="R48" s="10" t="s">
        <v>260</v>
      </c>
      <c r="S48" s="10"/>
      <c r="T48" s="10"/>
      <c r="U48" s="10"/>
      <c r="V48" s="10"/>
      <c r="W48" s="10"/>
      <c r="X48" s="10"/>
      <c r="Y48" s="10"/>
      <c r="Z48" s="10"/>
      <c r="AA48">
        <f t="shared" si="0"/>
        <v>0</v>
      </c>
      <c r="AB48" t="str">
        <f t="shared" si="1"/>
        <v>08</v>
      </c>
      <c r="AC48" t="str">
        <f>VLOOKUP(AB48,[1]統計修訂!$G$13:$T$104,14,0)</f>
        <v>C</v>
      </c>
    </row>
    <row r="49" spans="1:29" ht="82.5" x14ac:dyDescent="0.25">
      <c r="A49" s="5" t="s">
        <v>60</v>
      </c>
      <c r="B49" s="5"/>
      <c r="C49" s="5"/>
      <c r="D49" s="5"/>
      <c r="E49" s="13" t="s">
        <v>261</v>
      </c>
      <c r="F49" s="17" t="s">
        <v>262</v>
      </c>
      <c r="G49" s="9" t="s">
        <v>263</v>
      </c>
      <c r="H49" s="9" t="s">
        <v>264</v>
      </c>
      <c r="I49" s="5"/>
      <c r="J49" s="5"/>
      <c r="K49" s="5"/>
      <c r="L49" s="5"/>
      <c r="M49" s="5"/>
      <c r="N49" s="7"/>
      <c r="O49" s="8"/>
      <c r="P49" s="8"/>
      <c r="Q49" s="6" t="s">
        <v>265</v>
      </c>
      <c r="R49" s="10" t="s">
        <v>266</v>
      </c>
      <c r="S49" s="10"/>
      <c r="T49" s="10"/>
      <c r="U49" s="10"/>
      <c r="V49" s="10"/>
      <c r="W49" s="10"/>
      <c r="X49" s="10"/>
      <c r="Y49" s="10"/>
      <c r="Z49" s="10"/>
      <c r="AA49">
        <f t="shared" si="0"/>
        <v>1</v>
      </c>
      <c r="AB49" t="str">
        <f t="shared" si="1"/>
        <v>08</v>
      </c>
      <c r="AC49" t="str">
        <f>VLOOKUP(AB49,[1]統計修訂!$G$13:$T$104,14,0)</f>
        <v>C</v>
      </c>
    </row>
    <row r="50" spans="1:29" ht="174.95" customHeight="1" x14ac:dyDescent="0.25">
      <c r="A50" s="5" t="s">
        <v>60</v>
      </c>
      <c r="B50" s="5"/>
      <c r="C50" s="5"/>
      <c r="D50" s="5"/>
      <c r="E50" s="5" t="s">
        <v>267</v>
      </c>
      <c r="F50" s="7" t="s">
        <v>268</v>
      </c>
      <c r="G50" s="8" t="s">
        <v>269</v>
      </c>
      <c r="H50" s="5" t="s">
        <v>267</v>
      </c>
      <c r="I50" s="5"/>
      <c r="J50" s="5"/>
      <c r="K50" s="5"/>
      <c r="L50" s="5"/>
      <c r="M50" s="5" t="s">
        <v>267</v>
      </c>
      <c r="N50" s="7" t="s">
        <v>268</v>
      </c>
      <c r="O50" s="8" t="s">
        <v>270</v>
      </c>
      <c r="P50" s="8" t="s">
        <v>271</v>
      </c>
      <c r="Q50" s="6" t="s">
        <v>19</v>
      </c>
      <c r="R50" s="10" t="s">
        <v>20</v>
      </c>
      <c r="S50" s="10"/>
      <c r="T50" s="10"/>
      <c r="U50" s="10"/>
      <c r="V50" s="10"/>
      <c r="W50" s="10"/>
      <c r="X50" s="10"/>
      <c r="Y50" s="10"/>
      <c r="Z50" s="10"/>
      <c r="AA50">
        <f t="shared" si="0"/>
        <v>1</v>
      </c>
      <c r="AB50" t="str">
        <f t="shared" si="1"/>
        <v>08</v>
      </c>
      <c r="AC50" t="str">
        <f>VLOOKUP(AB50,[1]統計修訂!$G$13:$T$104,14,0)</f>
        <v>C</v>
      </c>
    </row>
    <row r="51" spans="1:29" ht="49.5" x14ac:dyDescent="0.25">
      <c r="A51" s="5" t="s">
        <v>60</v>
      </c>
      <c r="B51" s="5"/>
      <c r="C51" s="5"/>
      <c r="D51" s="5"/>
      <c r="E51" s="5"/>
      <c r="F51" s="7"/>
      <c r="G51" s="8"/>
      <c r="H51" s="5"/>
      <c r="I51" s="5"/>
      <c r="J51" s="5"/>
      <c r="K51" s="5"/>
      <c r="L51" s="5"/>
      <c r="M51" s="14" t="s">
        <v>272</v>
      </c>
      <c r="N51" s="15" t="s">
        <v>273</v>
      </c>
      <c r="O51" s="16" t="s">
        <v>274</v>
      </c>
      <c r="P51" s="16" t="s">
        <v>275</v>
      </c>
      <c r="Q51" s="6" t="s">
        <v>231</v>
      </c>
      <c r="R51" s="10" t="s">
        <v>276</v>
      </c>
      <c r="S51" s="10"/>
      <c r="T51" s="10"/>
      <c r="U51" s="10"/>
      <c r="V51" s="10"/>
      <c r="W51" s="10"/>
      <c r="X51" s="10"/>
      <c r="Y51" s="10"/>
      <c r="Z51" s="10"/>
      <c r="AA51">
        <f t="shared" si="0"/>
        <v>0</v>
      </c>
      <c r="AB51" t="str">
        <f t="shared" si="1"/>
        <v>08</v>
      </c>
      <c r="AC51" t="str">
        <f>VLOOKUP(AB51,[1]統計修訂!$G$13:$T$104,14,0)</f>
        <v>C</v>
      </c>
    </row>
    <row r="52" spans="1:29" ht="33" x14ac:dyDescent="0.25">
      <c r="A52" s="5" t="s">
        <v>60</v>
      </c>
      <c r="B52" s="5"/>
      <c r="C52" s="5"/>
      <c r="D52" s="5"/>
      <c r="E52" s="5" t="s">
        <v>277</v>
      </c>
      <c r="F52" s="7" t="s">
        <v>278</v>
      </c>
      <c r="G52" s="8" t="s">
        <v>279</v>
      </c>
      <c r="H52" s="5" t="s">
        <v>277</v>
      </c>
      <c r="I52" s="5"/>
      <c r="J52" s="5"/>
      <c r="K52" s="5"/>
      <c r="L52" s="5"/>
      <c r="M52" s="5" t="s">
        <v>277</v>
      </c>
      <c r="N52" s="7" t="s">
        <v>278</v>
      </c>
      <c r="O52" s="8" t="s">
        <v>280</v>
      </c>
      <c r="P52" s="8" t="s">
        <v>277</v>
      </c>
      <c r="Q52" s="6" t="s">
        <v>19</v>
      </c>
      <c r="R52" s="10" t="s">
        <v>20</v>
      </c>
      <c r="S52" s="10"/>
      <c r="T52" s="10"/>
      <c r="U52" s="10"/>
      <c r="V52" s="10"/>
      <c r="W52" s="10"/>
      <c r="X52" s="10"/>
      <c r="Y52" s="10"/>
      <c r="Z52" s="10"/>
      <c r="AA52">
        <f t="shared" si="0"/>
        <v>1</v>
      </c>
      <c r="AB52" t="str">
        <f t="shared" si="1"/>
        <v>08</v>
      </c>
      <c r="AC52" t="str">
        <f>VLOOKUP(AB52,[1]統計修訂!$G$13:$T$104,14,0)</f>
        <v>C</v>
      </c>
    </row>
    <row r="53" spans="1:29" ht="219.95" customHeight="1" x14ac:dyDescent="0.25">
      <c r="A53" s="5" t="s">
        <v>60</v>
      </c>
      <c r="B53" s="5"/>
      <c r="C53" s="5"/>
      <c r="D53" s="5"/>
      <c r="E53" s="5" t="s">
        <v>281</v>
      </c>
      <c r="F53" s="7" t="s">
        <v>282</v>
      </c>
      <c r="G53" s="8" t="s">
        <v>283</v>
      </c>
      <c r="H53" s="7" t="s">
        <v>284</v>
      </c>
      <c r="I53" s="5"/>
      <c r="J53" s="5"/>
      <c r="K53" s="5"/>
      <c r="L53" s="5"/>
      <c r="M53" s="5" t="s">
        <v>281</v>
      </c>
      <c r="N53" s="7" t="s">
        <v>285</v>
      </c>
      <c r="O53" s="8" t="s">
        <v>286</v>
      </c>
      <c r="P53" s="8" t="s">
        <v>281</v>
      </c>
      <c r="Q53" s="6" t="s">
        <v>19</v>
      </c>
      <c r="R53" s="10" t="s">
        <v>287</v>
      </c>
      <c r="S53" s="10"/>
      <c r="T53" s="10"/>
      <c r="U53" s="10"/>
      <c r="V53" s="10"/>
      <c r="W53" s="10"/>
      <c r="X53" s="10"/>
      <c r="Y53" s="10"/>
      <c r="Z53" s="10"/>
      <c r="AA53">
        <f t="shared" si="0"/>
        <v>0</v>
      </c>
      <c r="AB53" t="str">
        <f t="shared" si="1"/>
        <v>08</v>
      </c>
      <c r="AC53" t="str">
        <f>VLOOKUP(AB53,[1]統計修訂!$G$13:$T$104,14,0)</f>
        <v>C</v>
      </c>
    </row>
    <row r="54" spans="1:29" ht="33" x14ac:dyDescent="0.25">
      <c r="A54" s="5" t="s">
        <v>60</v>
      </c>
      <c r="B54" s="5"/>
      <c r="C54" s="5"/>
      <c r="D54" s="5"/>
      <c r="E54" s="5"/>
      <c r="F54" s="7"/>
      <c r="G54" s="8"/>
      <c r="H54" s="5"/>
      <c r="I54" s="5"/>
      <c r="J54" s="5"/>
      <c r="K54" s="5"/>
      <c r="L54" s="5"/>
      <c r="M54" s="14" t="s">
        <v>288</v>
      </c>
      <c r="N54" s="15" t="s">
        <v>289</v>
      </c>
      <c r="O54" s="16" t="s">
        <v>290</v>
      </c>
      <c r="P54" s="16" t="s">
        <v>288</v>
      </c>
      <c r="Q54" s="6" t="s">
        <v>231</v>
      </c>
      <c r="R54" s="10" t="s">
        <v>291</v>
      </c>
      <c r="S54" s="10"/>
      <c r="T54" s="10"/>
      <c r="U54" s="10"/>
      <c r="V54" s="10"/>
      <c r="W54" s="10"/>
      <c r="X54" s="10"/>
      <c r="Y54" s="10"/>
      <c r="Z54" s="10"/>
      <c r="AA54">
        <f t="shared" si="0"/>
        <v>1</v>
      </c>
      <c r="AB54" t="str">
        <f t="shared" si="1"/>
        <v>08</v>
      </c>
      <c r="AC54" t="str">
        <f>VLOOKUP(AB54,[1]統計修訂!$G$13:$T$104,14,0)</f>
        <v>C</v>
      </c>
    </row>
    <row r="55" spans="1:29" ht="150" customHeight="1" x14ac:dyDescent="0.25">
      <c r="A55" s="5" t="s">
        <v>60</v>
      </c>
      <c r="B55" s="5"/>
      <c r="C55" s="5"/>
      <c r="D55" s="5"/>
      <c r="E55" s="5" t="s">
        <v>292</v>
      </c>
      <c r="F55" s="7" t="s">
        <v>293</v>
      </c>
      <c r="G55" s="8" t="s">
        <v>294</v>
      </c>
      <c r="H55" s="7" t="s">
        <v>295</v>
      </c>
      <c r="I55" s="5"/>
      <c r="J55" s="5"/>
      <c r="K55" s="5"/>
      <c r="L55" s="5"/>
      <c r="M55" s="5" t="s">
        <v>292</v>
      </c>
      <c r="N55" s="7" t="s">
        <v>293</v>
      </c>
      <c r="O55" s="8" t="s">
        <v>296</v>
      </c>
      <c r="P55" s="8" t="s">
        <v>297</v>
      </c>
      <c r="Q55" s="6" t="s">
        <v>19</v>
      </c>
      <c r="R55" s="10" t="s">
        <v>298</v>
      </c>
      <c r="S55" s="10"/>
      <c r="T55" s="10"/>
      <c r="U55" s="10"/>
      <c r="V55" s="10"/>
      <c r="W55" s="10"/>
      <c r="X55" s="10"/>
      <c r="Y55" s="10"/>
      <c r="Z55" s="10"/>
      <c r="AA55">
        <f t="shared" si="0"/>
        <v>1</v>
      </c>
      <c r="AB55" t="str">
        <f t="shared" si="1"/>
        <v>08</v>
      </c>
      <c r="AC55" t="str">
        <f>VLOOKUP(AB55,[1]統計修訂!$G$13:$T$104,14,0)</f>
        <v>C</v>
      </c>
    </row>
    <row r="56" spans="1:29" ht="54.95" customHeight="1" x14ac:dyDescent="0.25">
      <c r="A56" s="5" t="s">
        <v>60</v>
      </c>
      <c r="B56" s="5"/>
      <c r="C56" s="5"/>
      <c r="D56" s="5"/>
      <c r="E56" s="5" t="s">
        <v>299</v>
      </c>
      <c r="F56" s="7" t="s">
        <v>300</v>
      </c>
      <c r="G56" s="8" t="s">
        <v>301</v>
      </c>
      <c r="H56" s="5" t="s">
        <v>299</v>
      </c>
      <c r="I56" s="5"/>
      <c r="J56" s="5"/>
      <c r="K56" s="5"/>
      <c r="L56" s="5"/>
      <c r="M56" s="5" t="s">
        <v>299</v>
      </c>
      <c r="N56" s="7" t="s">
        <v>300</v>
      </c>
      <c r="O56" s="8" t="s">
        <v>302</v>
      </c>
      <c r="P56" s="8" t="s">
        <v>299</v>
      </c>
      <c r="Q56" s="6" t="s">
        <v>19</v>
      </c>
      <c r="R56" s="10" t="s">
        <v>303</v>
      </c>
      <c r="S56" s="10"/>
      <c r="T56" s="10"/>
      <c r="U56" s="10"/>
      <c r="V56" s="10"/>
      <c r="W56" s="10"/>
      <c r="X56" s="10"/>
      <c r="Y56" s="10"/>
      <c r="Z56" s="10"/>
      <c r="AA56">
        <f t="shared" si="0"/>
        <v>0</v>
      </c>
      <c r="AB56" t="str">
        <f t="shared" si="1"/>
        <v>09</v>
      </c>
      <c r="AC56" t="str">
        <f>VLOOKUP(AB56,[1]統計修訂!$G$13:$T$104,14,0)</f>
        <v>C</v>
      </c>
    </row>
    <row r="57" spans="1:29" ht="33" x14ac:dyDescent="0.25">
      <c r="A57" s="5" t="s">
        <v>60</v>
      </c>
      <c r="B57" s="5"/>
      <c r="C57" s="5"/>
      <c r="D57" s="5"/>
      <c r="E57" s="5" t="s">
        <v>304</v>
      </c>
      <c r="F57" s="7" t="s">
        <v>305</v>
      </c>
      <c r="G57" s="8" t="s">
        <v>306</v>
      </c>
      <c r="H57" s="8" t="s">
        <v>304</v>
      </c>
      <c r="I57" s="5"/>
      <c r="J57" s="5"/>
      <c r="K57" s="5"/>
      <c r="L57" s="5"/>
      <c r="M57" s="5" t="s">
        <v>304</v>
      </c>
      <c r="N57" s="7" t="s">
        <v>305</v>
      </c>
      <c r="O57" s="8" t="s">
        <v>307</v>
      </c>
      <c r="P57" s="8" t="s">
        <v>304</v>
      </c>
      <c r="Q57" s="6" t="s">
        <v>19</v>
      </c>
      <c r="R57" s="10" t="s">
        <v>20</v>
      </c>
      <c r="S57" s="10"/>
      <c r="T57" s="10"/>
      <c r="U57" s="10"/>
      <c r="V57" s="10"/>
      <c r="W57" s="10"/>
      <c r="X57" s="10"/>
      <c r="Y57" s="10"/>
      <c r="Z57" s="10"/>
      <c r="AA57">
        <f t="shared" si="0"/>
        <v>1</v>
      </c>
      <c r="AB57" t="str">
        <f t="shared" si="1"/>
        <v>10</v>
      </c>
      <c r="AC57" t="str">
        <f>VLOOKUP(AB57,[1]統計修訂!$G$13:$T$104,14,0)</f>
        <v>C</v>
      </c>
    </row>
    <row r="58" spans="1:29" ht="49.5" x14ac:dyDescent="0.25">
      <c r="A58" s="5" t="s">
        <v>60</v>
      </c>
      <c r="B58" s="5"/>
      <c r="C58" s="5"/>
      <c r="D58" s="5"/>
      <c r="E58" s="5"/>
      <c r="F58" s="7"/>
      <c r="G58" s="8"/>
      <c r="H58" s="8"/>
      <c r="I58" s="5"/>
      <c r="J58" s="5"/>
      <c r="K58" s="5"/>
      <c r="L58" s="5"/>
      <c r="M58" s="14" t="s">
        <v>308</v>
      </c>
      <c r="N58" s="15" t="s">
        <v>309</v>
      </c>
      <c r="O58" s="16"/>
      <c r="P58" s="16" t="s">
        <v>308</v>
      </c>
      <c r="Q58" s="6" t="s">
        <v>231</v>
      </c>
      <c r="R58" s="10" t="s">
        <v>310</v>
      </c>
      <c r="S58" s="10"/>
      <c r="T58" s="10"/>
      <c r="U58" s="10"/>
      <c r="V58" s="10"/>
      <c r="W58" s="10"/>
      <c r="X58" s="10"/>
      <c r="Y58" s="10"/>
      <c r="Z58" s="10"/>
      <c r="AA58">
        <f t="shared" si="0"/>
        <v>0</v>
      </c>
      <c r="AB58" t="str">
        <f t="shared" si="1"/>
        <v>11</v>
      </c>
      <c r="AC58" t="str">
        <f>VLOOKUP(AB58,[1]統計修訂!$G$13:$T$104,14,0)</f>
        <v>C</v>
      </c>
    </row>
    <row r="59" spans="1:29" ht="49.5" x14ac:dyDescent="0.25">
      <c r="A59" s="5" t="s">
        <v>60</v>
      </c>
      <c r="B59" s="5"/>
      <c r="C59" s="5"/>
      <c r="D59" s="5"/>
      <c r="E59" s="5"/>
      <c r="F59" s="7"/>
      <c r="G59" s="8"/>
      <c r="H59" s="8"/>
      <c r="I59" s="5"/>
      <c r="J59" s="5"/>
      <c r="K59" s="5"/>
      <c r="L59" s="5"/>
      <c r="M59" s="14" t="s">
        <v>311</v>
      </c>
      <c r="N59" s="15" t="s">
        <v>312</v>
      </c>
      <c r="O59" s="16"/>
      <c r="P59" s="16" t="s">
        <v>311</v>
      </c>
      <c r="Q59" s="6" t="s">
        <v>231</v>
      </c>
      <c r="R59" s="10" t="s">
        <v>313</v>
      </c>
      <c r="S59" s="10"/>
      <c r="T59" s="10"/>
      <c r="U59" s="10"/>
      <c r="V59" s="10"/>
      <c r="W59" s="10"/>
      <c r="X59" s="10"/>
      <c r="Y59" s="10"/>
      <c r="Z59" s="10"/>
      <c r="AA59">
        <f t="shared" si="0"/>
        <v>0</v>
      </c>
      <c r="AB59" t="str">
        <f t="shared" si="1"/>
        <v>11</v>
      </c>
      <c r="AC59" t="str">
        <f>VLOOKUP(AB59,[1]統計修訂!$G$13:$T$104,14,0)</f>
        <v>C</v>
      </c>
    </row>
    <row r="60" spans="1:29" ht="49.5" x14ac:dyDescent="0.25">
      <c r="A60" s="5" t="s">
        <v>60</v>
      </c>
      <c r="B60" s="5"/>
      <c r="C60" s="5"/>
      <c r="D60" s="5"/>
      <c r="E60" s="5" t="s">
        <v>314</v>
      </c>
      <c r="F60" s="7" t="s">
        <v>315</v>
      </c>
      <c r="G60" s="8" t="s">
        <v>316</v>
      </c>
      <c r="H60" s="8" t="s">
        <v>317</v>
      </c>
      <c r="I60" s="5"/>
      <c r="J60" s="5"/>
      <c r="K60" s="5"/>
      <c r="L60" s="5"/>
      <c r="M60" s="5" t="s">
        <v>314</v>
      </c>
      <c r="N60" s="7" t="s">
        <v>315</v>
      </c>
      <c r="O60" s="8" t="s">
        <v>318</v>
      </c>
      <c r="P60" s="8" t="s">
        <v>314</v>
      </c>
      <c r="Q60" s="6" t="s">
        <v>19</v>
      </c>
      <c r="R60" s="10" t="s">
        <v>319</v>
      </c>
      <c r="S60" s="10"/>
      <c r="T60" s="10"/>
      <c r="U60" s="10"/>
      <c r="V60" s="10"/>
      <c r="W60" s="10"/>
      <c r="X60" s="10"/>
      <c r="Y60" s="10"/>
      <c r="Z60" s="10"/>
      <c r="AA60">
        <f t="shared" si="0"/>
        <v>0</v>
      </c>
      <c r="AB60" t="str">
        <f t="shared" si="1"/>
        <v>11</v>
      </c>
      <c r="AC60" t="str">
        <f>VLOOKUP(AB60,[1]統計修訂!$G$13:$T$104,14,0)</f>
        <v>C</v>
      </c>
    </row>
    <row r="61" spans="1:29" ht="33" x14ac:dyDescent="0.25">
      <c r="A61" s="5" t="s">
        <v>60</v>
      </c>
      <c r="B61" s="5"/>
      <c r="C61" s="5"/>
      <c r="D61" s="5"/>
      <c r="E61" s="5" t="s">
        <v>320</v>
      </c>
      <c r="F61" s="7" t="s">
        <v>321</v>
      </c>
      <c r="G61" s="8"/>
      <c r="H61" s="8" t="s">
        <v>320</v>
      </c>
      <c r="I61" s="5"/>
      <c r="J61" s="5"/>
      <c r="K61" s="5"/>
      <c r="L61" s="5"/>
      <c r="M61" s="5" t="s">
        <v>320</v>
      </c>
      <c r="N61" s="7" t="s">
        <v>321</v>
      </c>
      <c r="O61" s="16" t="s">
        <v>322</v>
      </c>
      <c r="P61" s="8" t="s">
        <v>320</v>
      </c>
      <c r="Q61" s="6" t="s">
        <v>19</v>
      </c>
      <c r="R61" s="10" t="s">
        <v>323</v>
      </c>
      <c r="S61" s="10"/>
      <c r="T61" s="10"/>
      <c r="U61" s="10"/>
      <c r="V61" s="10"/>
      <c r="W61" s="10"/>
      <c r="X61" s="10"/>
      <c r="Y61" s="10"/>
      <c r="Z61" s="10"/>
      <c r="AA61">
        <f t="shared" si="0"/>
        <v>0</v>
      </c>
      <c r="AB61" t="str">
        <f t="shared" si="1"/>
        <v>11</v>
      </c>
      <c r="AC61" t="str">
        <f>VLOOKUP(AB61,[1]統計修訂!$G$13:$T$104,14,0)</f>
        <v>C</v>
      </c>
    </row>
    <row r="62" spans="1:29" ht="49.5" x14ac:dyDescent="0.25">
      <c r="A62" s="5" t="s">
        <v>60</v>
      </c>
      <c r="B62" s="5"/>
      <c r="C62" s="5"/>
      <c r="D62" s="5"/>
      <c r="E62" s="5" t="s">
        <v>324</v>
      </c>
      <c r="F62" s="7" t="s">
        <v>325</v>
      </c>
      <c r="G62" s="9" t="s">
        <v>322</v>
      </c>
      <c r="H62" s="8" t="s">
        <v>324</v>
      </c>
      <c r="I62" s="5"/>
      <c r="J62" s="5"/>
      <c r="K62" s="5"/>
      <c r="L62" s="5"/>
      <c r="M62" s="5" t="s">
        <v>324</v>
      </c>
      <c r="N62" s="7" t="s">
        <v>325</v>
      </c>
      <c r="O62" s="8"/>
      <c r="P62" s="8" t="s">
        <v>324</v>
      </c>
      <c r="Q62" s="6" t="s">
        <v>19</v>
      </c>
      <c r="R62" s="10" t="s">
        <v>326</v>
      </c>
      <c r="S62" s="10"/>
      <c r="T62" s="10"/>
      <c r="U62" s="10"/>
      <c r="V62" s="10"/>
      <c r="W62" s="10"/>
      <c r="X62" s="10"/>
      <c r="Y62" s="10"/>
      <c r="Z62" s="10"/>
      <c r="AA62">
        <f t="shared" si="0"/>
        <v>0</v>
      </c>
      <c r="AB62" t="str">
        <f t="shared" si="1"/>
        <v>11</v>
      </c>
      <c r="AC62" t="str">
        <f>VLOOKUP(AB62,[1]統計修訂!$G$13:$T$104,14,0)</f>
        <v>C</v>
      </c>
    </row>
    <row r="63" spans="1:29" ht="75" customHeight="1" x14ac:dyDescent="0.25">
      <c r="A63" s="5" t="s">
        <v>60</v>
      </c>
      <c r="B63" s="5"/>
      <c r="C63" s="5"/>
      <c r="D63" s="5"/>
      <c r="E63" s="5" t="s">
        <v>327</v>
      </c>
      <c r="F63" s="7" t="s">
        <v>328</v>
      </c>
      <c r="G63" s="8"/>
      <c r="H63" s="8" t="s">
        <v>329</v>
      </c>
      <c r="I63" s="5"/>
      <c r="J63" s="5"/>
      <c r="K63" s="5"/>
      <c r="L63" s="5"/>
      <c r="M63" s="5" t="s">
        <v>327</v>
      </c>
      <c r="N63" s="7" t="s">
        <v>328</v>
      </c>
      <c r="O63" s="8"/>
      <c r="P63" s="8" t="s">
        <v>327</v>
      </c>
      <c r="Q63" s="6" t="s">
        <v>19</v>
      </c>
      <c r="R63" s="10" t="s">
        <v>330</v>
      </c>
      <c r="S63" s="10"/>
      <c r="T63" s="10"/>
      <c r="U63" s="10"/>
      <c r="V63" s="10"/>
      <c r="W63" s="10"/>
      <c r="X63" s="10"/>
      <c r="Y63" s="10"/>
      <c r="Z63" s="10"/>
      <c r="AA63">
        <f t="shared" si="0"/>
        <v>0</v>
      </c>
      <c r="AB63" t="str">
        <f t="shared" si="1"/>
        <v>11</v>
      </c>
      <c r="AC63" t="str">
        <f>VLOOKUP(AB63,[1]統計修訂!$G$13:$T$104,14,0)</f>
        <v>C</v>
      </c>
    </row>
    <row r="64" spans="1:29" ht="75" customHeight="1" x14ac:dyDescent="0.25">
      <c r="A64" s="5" t="s">
        <v>60</v>
      </c>
      <c r="B64" s="5"/>
      <c r="C64" s="5"/>
      <c r="D64" s="5"/>
      <c r="E64" s="5" t="s">
        <v>331</v>
      </c>
      <c r="F64" s="7" t="s">
        <v>332</v>
      </c>
      <c r="G64" s="8"/>
      <c r="H64" s="8" t="s">
        <v>333</v>
      </c>
      <c r="I64" s="5"/>
      <c r="J64" s="5"/>
      <c r="K64" s="5"/>
      <c r="L64" s="5"/>
      <c r="M64" s="5" t="s">
        <v>331</v>
      </c>
      <c r="N64" s="7" t="s">
        <v>332</v>
      </c>
      <c r="O64" s="8"/>
      <c r="P64" s="8" t="s">
        <v>331</v>
      </c>
      <c r="Q64" s="6" t="s">
        <v>19</v>
      </c>
      <c r="R64" s="10" t="s">
        <v>330</v>
      </c>
      <c r="S64" s="10"/>
      <c r="T64" s="10"/>
      <c r="U64" s="10"/>
      <c r="V64" s="10"/>
      <c r="W64" s="10"/>
      <c r="X64" s="10"/>
      <c r="Y64" s="10"/>
      <c r="Z64" s="10"/>
      <c r="AA64">
        <f t="shared" si="0"/>
        <v>0</v>
      </c>
      <c r="AB64" t="str">
        <f t="shared" si="1"/>
        <v>11</v>
      </c>
      <c r="AC64" t="str">
        <f>VLOOKUP(AB64,[1]統計修訂!$G$13:$T$104,14,0)</f>
        <v>C</v>
      </c>
    </row>
    <row r="65" spans="1:29" ht="120" customHeight="1" x14ac:dyDescent="0.25">
      <c r="A65" s="18" t="s">
        <v>60</v>
      </c>
      <c r="B65" s="18"/>
      <c r="C65" s="18"/>
      <c r="D65" s="18"/>
      <c r="E65" s="18"/>
      <c r="F65" s="19"/>
      <c r="G65" s="20"/>
      <c r="H65" s="20"/>
      <c r="I65" s="18"/>
      <c r="J65" s="18"/>
      <c r="K65" s="18"/>
      <c r="L65" s="18"/>
      <c r="M65" s="21" t="s">
        <v>334</v>
      </c>
      <c r="N65" s="22" t="s">
        <v>335</v>
      </c>
      <c r="O65" s="23"/>
      <c r="P65" s="23" t="s">
        <v>336</v>
      </c>
      <c r="Q65" s="24" t="s">
        <v>231</v>
      </c>
      <c r="R65" s="25" t="s">
        <v>337</v>
      </c>
      <c r="S65" s="25"/>
      <c r="T65" s="25"/>
      <c r="U65" s="25"/>
      <c r="V65" s="25"/>
      <c r="W65" s="25"/>
      <c r="X65" s="25"/>
      <c r="Y65" s="25"/>
      <c r="Z65" s="25"/>
      <c r="AA65">
        <f t="shared" si="0"/>
        <v>0</v>
      </c>
      <c r="AB65" t="str">
        <f t="shared" si="1"/>
        <v>11</v>
      </c>
      <c r="AC65" t="str">
        <f>VLOOKUP(AB65,[1]統計修訂!$G$13:$T$104,14,0)</f>
        <v>C</v>
      </c>
    </row>
    <row r="66" spans="1:29" ht="75" customHeight="1" x14ac:dyDescent="0.25">
      <c r="A66" s="5" t="s">
        <v>60</v>
      </c>
      <c r="B66" s="5"/>
      <c r="C66" s="5"/>
      <c r="D66" s="5"/>
      <c r="E66" s="5" t="s">
        <v>338</v>
      </c>
      <c r="F66" s="7" t="s">
        <v>339</v>
      </c>
      <c r="G66" s="8" t="s">
        <v>340</v>
      </c>
      <c r="H66" s="8" t="s">
        <v>341</v>
      </c>
      <c r="I66" s="5"/>
      <c r="J66" s="5"/>
      <c r="K66" s="5"/>
      <c r="L66" s="5"/>
      <c r="M66" s="5" t="s">
        <v>338</v>
      </c>
      <c r="N66" s="7" t="s">
        <v>339</v>
      </c>
      <c r="O66" s="8" t="s">
        <v>340</v>
      </c>
      <c r="P66" s="8" t="s">
        <v>338</v>
      </c>
      <c r="Q66" s="6" t="s">
        <v>19</v>
      </c>
      <c r="R66" s="10" t="s">
        <v>330</v>
      </c>
      <c r="S66" s="10"/>
      <c r="T66" s="10"/>
      <c r="U66" s="10"/>
      <c r="V66" s="10"/>
      <c r="W66" s="10"/>
      <c r="X66" s="10"/>
      <c r="Y66" s="10"/>
      <c r="Z66" s="10"/>
      <c r="AA66">
        <f t="shared" si="0"/>
        <v>0</v>
      </c>
      <c r="AB66" t="str">
        <f t="shared" si="1"/>
        <v>11</v>
      </c>
      <c r="AC66" t="str">
        <f>VLOOKUP(AB66,[1]統計修訂!$G$13:$T$104,14,0)</f>
        <v>C</v>
      </c>
    </row>
    <row r="67" spans="1:29" ht="75" customHeight="1" x14ac:dyDescent="0.25">
      <c r="A67" s="5" t="s">
        <v>60</v>
      </c>
      <c r="B67" s="5"/>
      <c r="C67" s="5"/>
      <c r="D67" s="5"/>
      <c r="E67" s="5" t="s">
        <v>342</v>
      </c>
      <c r="F67" s="7" t="s">
        <v>343</v>
      </c>
      <c r="G67" s="8"/>
      <c r="H67" s="8" t="s">
        <v>344</v>
      </c>
      <c r="I67" s="5"/>
      <c r="J67" s="5"/>
      <c r="K67" s="5"/>
      <c r="L67" s="5"/>
      <c r="M67" s="5" t="s">
        <v>342</v>
      </c>
      <c r="N67" s="7" t="s">
        <v>343</v>
      </c>
      <c r="O67" s="8"/>
      <c r="P67" s="8" t="s">
        <v>342</v>
      </c>
      <c r="Q67" s="6" t="s">
        <v>19</v>
      </c>
      <c r="R67" s="10" t="s">
        <v>330</v>
      </c>
      <c r="S67" s="10"/>
      <c r="T67" s="10"/>
      <c r="U67" s="10"/>
      <c r="V67" s="10"/>
      <c r="W67" s="10"/>
      <c r="X67" s="10"/>
      <c r="Y67" s="10"/>
      <c r="Z67" s="10"/>
      <c r="AA67">
        <f t="shared" si="0"/>
        <v>0</v>
      </c>
      <c r="AB67" t="str">
        <f t="shared" si="1"/>
        <v>11</v>
      </c>
      <c r="AC67" t="str">
        <f>VLOOKUP(AB67,[1]統計修訂!$G$13:$T$104,14,0)</f>
        <v>C</v>
      </c>
    </row>
    <row r="68" spans="1:29" ht="75" customHeight="1" x14ac:dyDescent="0.25">
      <c r="A68" s="5" t="s">
        <v>60</v>
      </c>
      <c r="B68" s="5"/>
      <c r="C68" s="5"/>
      <c r="D68" s="5"/>
      <c r="E68" s="5" t="s">
        <v>345</v>
      </c>
      <c r="F68" s="7" t="s">
        <v>346</v>
      </c>
      <c r="G68" s="8"/>
      <c r="H68" s="8" t="s">
        <v>347</v>
      </c>
      <c r="I68" s="5"/>
      <c r="J68" s="5"/>
      <c r="K68" s="5"/>
      <c r="L68" s="5"/>
      <c r="M68" s="5" t="s">
        <v>345</v>
      </c>
      <c r="N68" s="7" t="s">
        <v>346</v>
      </c>
      <c r="O68" s="8"/>
      <c r="P68" s="8" t="s">
        <v>345</v>
      </c>
      <c r="Q68" s="6" t="s">
        <v>19</v>
      </c>
      <c r="R68" s="10" t="s">
        <v>330</v>
      </c>
      <c r="S68" s="10"/>
      <c r="T68" s="10"/>
      <c r="U68" s="10"/>
      <c r="V68" s="10"/>
      <c r="W68" s="10"/>
      <c r="X68" s="10"/>
      <c r="Y68" s="10"/>
      <c r="Z68" s="10"/>
      <c r="AA68">
        <f t="shared" ref="AA68:AA131" si="2">IF(Q68&lt;&gt;"",IF(ISERROR(FIND("主計",R68,1)),0,1),"")</f>
        <v>0</v>
      </c>
      <c r="AB68" t="str">
        <f t="shared" ref="AB68:AB131" si="3">IF(E68&lt;&gt;"",LEFT(E68,2),IF(Q68="刪",LEFT(M68,2),""))</f>
        <v>11</v>
      </c>
      <c r="AC68" t="str">
        <f>VLOOKUP(AB68,[1]統計修訂!$G$13:$T$104,14,0)</f>
        <v>C</v>
      </c>
    </row>
    <row r="69" spans="1:29" ht="75" customHeight="1" x14ac:dyDescent="0.25">
      <c r="A69" s="5" t="s">
        <v>60</v>
      </c>
      <c r="B69" s="5"/>
      <c r="C69" s="5"/>
      <c r="D69" s="5"/>
      <c r="E69" s="5" t="s">
        <v>348</v>
      </c>
      <c r="F69" s="7" t="s">
        <v>349</v>
      </c>
      <c r="G69" s="8" t="s">
        <v>350</v>
      </c>
      <c r="H69" s="8" t="s">
        <v>351</v>
      </c>
      <c r="I69" s="5"/>
      <c r="J69" s="5"/>
      <c r="K69" s="5"/>
      <c r="L69" s="5"/>
      <c r="M69" s="5" t="s">
        <v>348</v>
      </c>
      <c r="N69" s="7" t="s">
        <v>349</v>
      </c>
      <c r="O69" s="8" t="s">
        <v>350</v>
      </c>
      <c r="P69" s="8" t="s">
        <v>348</v>
      </c>
      <c r="Q69" s="6" t="s">
        <v>19</v>
      </c>
      <c r="R69" s="10" t="s">
        <v>330</v>
      </c>
      <c r="S69" s="10"/>
      <c r="T69" s="10"/>
      <c r="U69" s="10"/>
      <c r="V69" s="10"/>
      <c r="W69" s="10"/>
      <c r="X69" s="10"/>
      <c r="Y69" s="10"/>
      <c r="Z69" s="10"/>
      <c r="AA69">
        <f t="shared" si="2"/>
        <v>0</v>
      </c>
      <c r="AB69" t="str">
        <f t="shared" si="3"/>
        <v>11</v>
      </c>
      <c r="AC69" t="str">
        <f>VLOOKUP(AB69,[1]統計修訂!$G$13:$T$104,14,0)</f>
        <v>C</v>
      </c>
    </row>
    <row r="70" spans="1:29" ht="50.1" customHeight="1" x14ac:dyDescent="0.25">
      <c r="A70" s="5" t="s">
        <v>60</v>
      </c>
      <c r="B70" s="5"/>
      <c r="C70" s="5"/>
      <c r="D70" s="5"/>
      <c r="E70" s="5" t="s">
        <v>352</v>
      </c>
      <c r="F70" s="7" t="s">
        <v>353</v>
      </c>
      <c r="G70" s="8" t="s">
        <v>354</v>
      </c>
      <c r="H70" s="5" t="s">
        <v>352</v>
      </c>
      <c r="I70" s="5"/>
      <c r="J70" s="5"/>
      <c r="K70" s="5"/>
      <c r="L70" s="5"/>
      <c r="M70" s="5" t="s">
        <v>352</v>
      </c>
      <c r="N70" s="7" t="s">
        <v>353</v>
      </c>
      <c r="O70" s="8" t="s">
        <v>355</v>
      </c>
      <c r="P70" s="8" t="s">
        <v>352</v>
      </c>
      <c r="Q70" s="6" t="s">
        <v>19</v>
      </c>
      <c r="R70" s="10" t="s">
        <v>20</v>
      </c>
      <c r="S70" s="10"/>
      <c r="T70" s="10"/>
      <c r="U70" s="10"/>
      <c r="V70" s="10"/>
      <c r="W70" s="10"/>
      <c r="X70" s="10"/>
      <c r="Y70" s="10"/>
      <c r="Z70" s="10"/>
      <c r="AA70">
        <f t="shared" si="2"/>
        <v>1</v>
      </c>
      <c r="AB70" t="str">
        <f t="shared" si="3"/>
        <v>11</v>
      </c>
      <c r="AC70" t="str">
        <f>VLOOKUP(AB70,[1]統計修訂!$G$13:$T$104,14,0)</f>
        <v>C</v>
      </c>
    </row>
    <row r="71" spans="1:29" ht="49.5" x14ac:dyDescent="0.25">
      <c r="A71" s="5" t="s">
        <v>60</v>
      </c>
      <c r="B71" s="5"/>
      <c r="C71" s="5"/>
      <c r="D71" s="5"/>
      <c r="E71" s="5" t="s">
        <v>356</v>
      </c>
      <c r="F71" s="7" t="s">
        <v>357</v>
      </c>
      <c r="G71" s="8" t="s">
        <v>358</v>
      </c>
      <c r="H71" s="5" t="s">
        <v>356</v>
      </c>
      <c r="I71" s="5"/>
      <c r="J71" s="5"/>
      <c r="K71" s="5"/>
      <c r="L71" s="5"/>
      <c r="M71" s="5" t="s">
        <v>356</v>
      </c>
      <c r="N71" s="7" t="s">
        <v>357</v>
      </c>
      <c r="O71" s="8" t="s">
        <v>359</v>
      </c>
      <c r="P71" s="8" t="s">
        <v>360</v>
      </c>
      <c r="Q71" s="6" t="s">
        <v>19</v>
      </c>
      <c r="R71" s="10" t="s">
        <v>20</v>
      </c>
      <c r="S71" s="10"/>
      <c r="T71" s="10"/>
      <c r="U71" s="10"/>
      <c r="V71" s="10"/>
      <c r="W71" s="10"/>
      <c r="X71" s="10"/>
      <c r="Y71" s="10"/>
      <c r="Z71" s="10"/>
      <c r="AA71">
        <f t="shared" si="2"/>
        <v>1</v>
      </c>
      <c r="AB71" t="str">
        <f t="shared" si="3"/>
        <v>11</v>
      </c>
      <c r="AC71" t="str">
        <f>VLOOKUP(AB71,[1]統計修訂!$G$13:$T$104,14,0)</f>
        <v>C</v>
      </c>
    </row>
    <row r="72" spans="1:29" ht="33" x14ac:dyDescent="0.25">
      <c r="A72" s="18" t="s">
        <v>60</v>
      </c>
      <c r="B72" s="18"/>
      <c r="C72" s="18"/>
      <c r="D72" s="18"/>
      <c r="E72" s="18" t="s">
        <v>361</v>
      </c>
      <c r="F72" s="19" t="s">
        <v>362</v>
      </c>
      <c r="G72" s="20" t="s">
        <v>363</v>
      </c>
      <c r="H72" s="18" t="s">
        <v>361</v>
      </c>
      <c r="I72" s="18"/>
      <c r="J72" s="18"/>
      <c r="K72" s="18"/>
      <c r="L72" s="18"/>
      <c r="M72" s="18" t="s">
        <v>361</v>
      </c>
      <c r="N72" s="19" t="s">
        <v>362</v>
      </c>
      <c r="O72" s="20" t="s">
        <v>364</v>
      </c>
      <c r="P72" s="20" t="s">
        <v>361</v>
      </c>
      <c r="Q72" s="6" t="s">
        <v>19</v>
      </c>
      <c r="R72" s="10" t="s">
        <v>20</v>
      </c>
      <c r="S72" s="10"/>
      <c r="T72" s="10"/>
      <c r="U72" s="10"/>
      <c r="V72" s="10"/>
      <c r="W72" s="10"/>
      <c r="X72" s="10"/>
      <c r="Y72" s="10"/>
      <c r="Z72" s="10"/>
      <c r="AA72">
        <f t="shared" si="2"/>
        <v>1</v>
      </c>
      <c r="AB72" t="str">
        <f t="shared" si="3"/>
        <v>11</v>
      </c>
      <c r="AC72" t="str">
        <f>VLOOKUP(AB72,[1]統計修訂!$G$13:$T$104,14,0)</f>
        <v>C</v>
      </c>
    </row>
    <row r="73" spans="1:29" ht="49.5" x14ac:dyDescent="0.25">
      <c r="A73" s="5" t="s">
        <v>60</v>
      </c>
      <c r="B73" s="5"/>
      <c r="C73" s="5"/>
      <c r="D73" s="5"/>
      <c r="E73" s="5"/>
      <c r="F73" s="7"/>
      <c r="G73" s="8"/>
      <c r="H73" s="8"/>
      <c r="I73" s="5"/>
      <c r="J73" s="5"/>
      <c r="K73" s="5"/>
      <c r="L73" s="5"/>
      <c r="M73" s="14" t="s">
        <v>365</v>
      </c>
      <c r="N73" s="15" t="s">
        <v>366</v>
      </c>
      <c r="O73" s="16"/>
      <c r="P73" s="16" t="s">
        <v>367</v>
      </c>
      <c r="Q73" s="6" t="s">
        <v>231</v>
      </c>
      <c r="R73" s="10" t="s">
        <v>368</v>
      </c>
      <c r="S73" s="10"/>
      <c r="T73" s="10"/>
      <c r="U73" s="10"/>
      <c r="V73" s="10"/>
      <c r="W73" s="10"/>
      <c r="X73" s="10"/>
      <c r="Y73" s="10"/>
      <c r="Z73" s="10"/>
      <c r="AA73">
        <f t="shared" si="2"/>
        <v>0</v>
      </c>
      <c r="AB73" t="str">
        <f t="shared" si="3"/>
        <v>12</v>
      </c>
      <c r="AC73" t="str">
        <f>VLOOKUP(AB73,[1]統計修訂!$G$13:$T$104,14,0)</f>
        <v>C</v>
      </c>
    </row>
    <row r="74" spans="1:29" ht="49.5" x14ac:dyDescent="0.25">
      <c r="A74" s="5" t="s">
        <v>60</v>
      </c>
      <c r="B74" s="5"/>
      <c r="C74" s="5"/>
      <c r="D74" s="5"/>
      <c r="E74" s="13" t="s">
        <v>369</v>
      </c>
      <c r="F74" s="17" t="s">
        <v>370</v>
      </c>
      <c r="G74" s="9" t="s">
        <v>371</v>
      </c>
      <c r="H74" s="9" t="s">
        <v>372</v>
      </c>
      <c r="I74" s="5" t="s">
        <v>373</v>
      </c>
      <c r="J74" s="5"/>
      <c r="K74" s="5"/>
      <c r="L74" s="5"/>
      <c r="M74" s="5"/>
      <c r="N74" s="7"/>
      <c r="O74" s="8"/>
      <c r="P74" s="8"/>
      <c r="Q74" s="6" t="s">
        <v>265</v>
      </c>
      <c r="R74" s="10" t="s">
        <v>374</v>
      </c>
      <c r="S74" s="10"/>
      <c r="T74" s="10"/>
      <c r="U74" s="10"/>
      <c r="V74" s="10"/>
      <c r="W74" s="10"/>
      <c r="X74" s="10"/>
      <c r="Y74" s="10"/>
      <c r="Z74" s="10"/>
      <c r="AA74">
        <f t="shared" si="2"/>
        <v>0</v>
      </c>
      <c r="AB74" t="str">
        <f t="shared" si="3"/>
        <v>12</v>
      </c>
      <c r="AC74" t="str">
        <f>VLOOKUP(AB74,[1]統計修訂!$G$13:$T$104,14,0)</f>
        <v>C</v>
      </c>
    </row>
    <row r="75" spans="1:29" ht="49.5" x14ac:dyDescent="0.25">
      <c r="A75" s="5" t="s">
        <v>60</v>
      </c>
      <c r="B75" s="5"/>
      <c r="C75" s="5"/>
      <c r="D75" s="5"/>
      <c r="E75" s="5" t="s">
        <v>375</v>
      </c>
      <c r="F75" s="7" t="s">
        <v>376</v>
      </c>
      <c r="G75" s="8" t="s">
        <v>377</v>
      </c>
      <c r="H75" s="5" t="s">
        <v>375</v>
      </c>
      <c r="I75" s="5"/>
      <c r="J75" s="5"/>
      <c r="K75" s="5"/>
      <c r="L75" s="5"/>
      <c r="M75" s="5" t="s">
        <v>375</v>
      </c>
      <c r="N75" s="7" t="s">
        <v>376</v>
      </c>
      <c r="O75" s="8" t="s">
        <v>378</v>
      </c>
      <c r="P75" s="8" t="s">
        <v>379</v>
      </c>
      <c r="Q75" s="6" t="s">
        <v>19</v>
      </c>
      <c r="R75" s="10" t="s">
        <v>20</v>
      </c>
      <c r="S75" s="10"/>
      <c r="T75" s="10"/>
      <c r="U75" s="10"/>
      <c r="V75" s="10"/>
      <c r="W75" s="10"/>
      <c r="X75" s="10"/>
      <c r="Y75" s="10"/>
      <c r="Z75" s="10"/>
      <c r="AA75">
        <f t="shared" si="2"/>
        <v>1</v>
      </c>
      <c r="AB75" t="str">
        <f t="shared" si="3"/>
        <v>12</v>
      </c>
      <c r="AC75" t="str">
        <f>VLOOKUP(AB75,[1]統計修訂!$G$13:$T$104,14,0)</f>
        <v>C</v>
      </c>
    </row>
    <row r="76" spans="1:29" ht="99.95" customHeight="1" x14ac:dyDescent="0.25">
      <c r="A76" s="5" t="s">
        <v>60</v>
      </c>
      <c r="B76" s="5"/>
      <c r="C76" s="5"/>
      <c r="D76" s="5"/>
      <c r="E76" s="5" t="s">
        <v>380</v>
      </c>
      <c r="F76" s="7" t="s">
        <v>381</v>
      </c>
      <c r="G76" s="8" t="s">
        <v>382</v>
      </c>
      <c r="H76" s="8" t="s">
        <v>380</v>
      </c>
      <c r="I76" s="5"/>
      <c r="J76" s="5"/>
      <c r="K76" s="5"/>
      <c r="L76" s="5"/>
      <c r="M76" s="5" t="s">
        <v>380</v>
      </c>
      <c r="N76" s="7" t="s">
        <v>381</v>
      </c>
      <c r="O76" s="8" t="s">
        <v>383</v>
      </c>
      <c r="P76" s="8" t="s">
        <v>380</v>
      </c>
      <c r="Q76" s="6" t="s">
        <v>19</v>
      </c>
      <c r="R76" s="10" t="s">
        <v>132</v>
      </c>
      <c r="S76" s="10"/>
      <c r="T76" s="10"/>
      <c r="U76" s="10"/>
      <c r="V76" s="10"/>
      <c r="W76" s="10"/>
      <c r="X76" s="10"/>
      <c r="Y76" s="10"/>
      <c r="Z76" s="10"/>
      <c r="AA76">
        <f t="shared" si="2"/>
        <v>0</v>
      </c>
      <c r="AB76" t="str">
        <f t="shared" si="3"/>
        <v>13</v>
      </c>
      <c r="AC76" t="str">
        <f>VLOOKUP(AB76,[1]統計修訂!$G$13:$T$104,14,0)</f>
        <v>C</v>
      </c>
    </row>
    <row r="77" spans="1:29" ht="66" x14ac:dyDescent="0.25">
      <c r="A77" s="5" t="s">
        <v>60</v>
      </c>
      <c r="B77" s="5"/>
      <c r="C77" s="5"/>
      <c r="D77" s="5"/>
      <c r="E77" s="5" t="s">
        <v>384</v>
      </c>
      <c r="F77" s="7" t="s">
        <v>385</v>
      </c>
      <c r="G77" s="8" t="s">
        <v>386</v>
      </c>
      <c r="H77" s="8" t="s">
        <v>384</v>
      </c>
      <c r="I77" s="5"/>
      <c r="J77" s="5"/>
      <c r="K77" s="5"/>
      <c r="L77" s="5"/>
      <c r="M77" s="5" t="s">
        <v>384</v>
      </c>
      <c r="N77" s="7" t="s">
        <v>385</v>
      </c>
      <c r="O77" s="8" t="s">
        <v>387</v>
      </c>
      <c r="P77" s="8" t="s">
        <v>384</v>
      </c>
      <c r="Q77" s="6" t="s">
        <v>19</v>
      </c>
      <c r="R77" s="10" t="s">
        <v>132</v>
      </c>
      <c r="S77" s="10"/>
      <c r="T77" s="10"/>
      <c r="U77" s="10"/>
      <c r="V77" s="10"/>
      <c r="W77" s="10"/>
      <c r="X77" s="10"/>
      <c r="Y77" s="10"/>
      <c r="Z77" s="10"/>
      <c r="AA77">
        <f t="shared" si="2"/>
        <v>0</v>
      </c>
      <c r="AB77" t="str">
        <f t="shared" si="3"/>
        <v>13</v>
      </c>
      <c r="AC77" t="str">
        <f>VLOOKUP(AB77,[1]統計修訂!$G$13:$T$104,14,0)</f>
        <v>C</v>
      </c>
    </row>
    <row r="78" spans="1:29" ht="66" x14ac:dyDescent="0.25">
      <c r="A78" s="5" t="s">
        <v>60</v>
      </c>
      <c r="B78" s="5"/>
      <c r="C78" s="5"/>
      <c r="D78" s="5"/>
      <c r="E78" s="5" t="s">
        <v>388</v>
      </c>
      <c r="F78" s="7" t="s">
        <v>389</v>
      </c>
      <c r="G78" s="8" t="s">
        <v>390</v>
      </c>
      <c r="H78" s="8" t="s">
        <v>388</v>
      </c>
      <c r="I78" s="5"/>
      <c r="J78" s="5"/>
      <c r="K78" s="5"/>
      <c r="L78" s="5"/>
      <c r="M78" s="5" t="s">
        <v>388</v>
      </c>
      <c r="N78" s="7" t="s">
        <v>389</v>
      </c>
      <c r="O78" s="8" t="s">
        <v>391</v>
      </c>
      <c r="P78" s="8" t="s">
        <v>388</v>
      </c>
      <c r="Q78" s="6" t="s">
        <v>19</v>
      </c>
      <c r="R78" s="10" t="s">
        <v>132</v>
      </c>
      <c r="S78" s="10"/>
      <c r="T78" s="10"/>
      <c r="U78" s="10"/>
      <c r="V78" s="10"/>
      <c r="W78" s="10"/>
      <c r="X78" s="10"/>
      <c r="Y78" s="10"/>
      <c r="Z78" s="10"/>
      <c r="AA78">
        <f t="shared" si="2"/>
        <v>0</v>
      </c>
      <c r="AB78" t="str">
        <f t="shared" si="3"/>
        <v>13</v>
      </c>
      <c r="AC78" t="str">
        <f>VLOOKUP(AB78,[1]統計修訂!$G$13:$T$104,14,0)</f>
        <v>C</v>
      </c>
    </row>
    <row r="79" spans="1:29" ht="49.5" x14ac:dyDescent="0.25">
      <c r="A79" s="5" t="s">
        <v>60</v>
      </c>
      <c r="B79" s="5"/>
      <c r="C79" s="5"/>
      <c r="D79" s="5"/>
      <c r="E79" s="5" t="s">
        <v>392</v>
      </c>
      <c r="F79" s="7" t="s">
        <v>393</v>
      </c>
      <c r="G79" s="8" t="s">
        <v>394</v>
      </c>
      <c r="H79" s="5" t="s">
        <v>392</v>
      </c>
      <c r="I79" s="5"/>
      <c r="J79" s="5"/>
      <c r="K79" s="5"/>
      <c r="L79" s="5"/>
      <c r="M79" s="5" t="s">
        <v>392</v>
      </c>
      <c r="N79" s="7" t="s">
        <v>393</v>
      </c>
      <c r="O79" s="8" t="s">
        <v>395</v>
      </c>
      <c r="P79" s="8" t="s">
        <v>396</v>
      </c>
      <c r="Q79" s="6" t="s">
        <v>19</v>
      </c>
      <c r="R79" s="10" t="s">
        <v>132</v>
      </c>
      <c r="S79" s="10"/>
      <c r="T79" s="10"/>
      <c r="U79" s="10"/>
      <c r="V79" s="10"/>
      <c r="W79" s="10"/>
      <c r="X79" s="10"/>
      <c r="Y79" s="10"/>
      <c r="Z79" s="10"/>
      <c r="AA79">
        <f t="shared" si="2"/>
        <v>0</v>
      </c>
      <c r="AB79" t="str">
        <f t="shared" si="3"/>
        <v>13</v>
      </c>
      <c r="AC79" t="str">
        <f>VLOOKUP(AB79,[1]統計修訂!$G$13:$T$104,14,0)</f>
        <v>C</v>
      </c>
    </row>
    <row r="80" spans="1:29" ht="33" x14ac:dyDescent="0.25">
      <c r="A80" s="5" t="s">
        <v>60</v>
      </c>
      <c r="B80" s="5"/>
      <c r="C80" s="5"/>
      <c r="D80" s="5"/>
      <c r="E80" s="5" t="s">
        <v>397</v>
      </c>
      <c r="F80" s="7" t="s">
        <v>398</v>
      </c>
      <c r="G80" s="8" t="s">
        <v>399</v>
      </c>
      <c r="H80" s="8" t="s">
        <v>397</v>
      </c>
      <c r="I80" s="5"/>
      <c r="J80" s="5"/>
      <c r="K80" s="5"/>
      <c r="L80" s="5"/>
      <c r="M80" s="5" t="s">
        <v>397</v>
      </c>
      <c r="N80" s="7" t="s">
        <v>398</v>
      </c>
      <c r="O80" s="8" t="s">
        <v>400</v>
      </c>
      <c r="P80" s="8" t="s">
        <v>397</v>
      </c>
      <c r="Q80" s="6" t="s">
        <v>19</v>
      </c>
      <c r="R80" s="10" t="s">
        <v>20</v>
      </c>
      <c r="S80" s="10"/>
      <c r="T80" s="10"/>
      <c r="U80" s="10"/>
      <c r="V80" s="10"/>
      <c r="W80" s="10"/>
      <c r="X80" s="10"/>
      <c r="Y80" s="10"/>
      <c r="Z80" s="10"/>
      <c r="AA80">
        <f t="shared" si="2"/>
        <v>1</v>
      </c>
      <c r="AB80" t="str">
        <f t="shared" si="3"/>
        <v>14</v>
      </c>
      <c r="AC80" t="str">
        <f>VLOOKUP(AB80,[1]統計修訂!$G$13:$T$104,14,0)</f>
        <v>C</v>
      </c>
    </row>
    <row r="81" spans="1:29" ht="33" x14ac:dyDescent="0.25">
      <c r="A81" s="5" t="s">
        <v>60</v>
      </c>
      <c r="B81" s="5"/>
      <c r="C81" s="5"/>
      <c r="D81" s="5"/>
      <c r="E81" s="5" t="s">
        <v>401</v>
      </c>
      <c r="F81" s="7" t="s">
        <v>402</v>
      </c>
      <c r="G81" s="9" t="s">
        <v>403</v>
      </c>
      <c r="H81" s="8" t="s">
        <v>401</v>
      </c>
      <c r="I81" s="5"/>
      <c r="J81" s="5"/>
      <c r="K81" s="5"/>
      <c r="L81" s="5"/>
      <c r="M81" s="5" t="s">
        <v>401</v>
      </c>
      <c r="N81" s="7" t="s">
        <v>402</v>
      </c>
      <c r="O81" s="8" t="s">
        <v>404</v>
      </c>
      <c r="P81" s="8" t="s">
        <v>401</v>
      </c>
      <c r="Q81" s="6" t="s">
        <v>19</v>
      </c>
      <c r="R81" s="10" t="s">
        <v>59</v>
      </c>
      <c r="S81" s="10"/>
      <c r="T81" s="10"/>
      <c r="U81" s="10"/>
      <c r="V81" s="10"/>
      <c r="W81" s="10"/>
      <c r="X81" s="10"/>
      <c r="Y81" s="10"/>
      <c r="Z81" s="10"/>
      <c r="AA81">
        <f t="shared" si="2"/>
        <v>0</v>
      </c>
      <c r="AB81" t="str">
        <f t="shared" si="3"/>
        <v>14</v>
      </c>
      <c r="AC81" t="str">
        <f>VLOOKUP(AB81,[1]統計修訂!$G$13:$T$104,14,0)</f>
        <v>C</v>
      </c>
    </row>
    <row r="82" spans="1:29" ht="33" x14ac:dyDescent="0.25">
      <c r="A82" s="5" t="s">
        <v>60</v>
      </c>
      <c r="B82" s="5"/>
      <c r="C82" s="5"/>
      <c r="D82" s="5"/>
      <c r="E82" s="5" t="s">
        <v>405</v>
      </c>
      <c r="F82" s="7" t="s">
        <v>406</v>
      </c>
      <c r="G82" s="8" t="s">
        <v>407</v>
      </c>
      <c r="H82" s="8" t="s">
        <v>405</v>
      </c>
      <c r="I82" s="5"/>
      <c r="J82" s="5"/>
      <c r="K82" s="5"/>
      <c r="L82" s="5"/>
      <c r="M82" s="5" t="s">
        <v>405</v>
      </c>
      <c r="N82" s="7" t="s">
        <v>406</v>
      </c>
      <c r="O82" s="8" t="s">
        <v>408</v>
      </c>
      <c r="P82" s="8" t="s">
        <v>405</v>
      </c>
      <c r="Q82" s="6" t="s">
        <v>19</v>
      </c>
      <c r="R82" s="10" t="s">
        <v>132</v>
      </c>
      <c r="S82" s="10"/>
      <c r="T82" s="10"/>
      <c r="U82" s="10"/>
      <c r="V82" s="10"/>
      <c r="W82" s="10"/>
      <c r="X82" s="10"/>
      <c r="Y82" s="10"/>
      <c r="Z82" s="10"/>
      <c r="AA82">
        <f t="shared" si="2"/>
        <v>0</v>
      </c>
      <c r="AB82" t="str">
        <f t="shared" si="3"/>
        <v>14</v>
      </c>
      <c r="AC82" t="str">
        <f>VLOOKUP(AB82,[1]統計修訂!$G$13:$T$104,14,0)</f>
        <v>C</v>
      </c>
    </row>
    <row r="83" spans="1:29" ht="49.5" x14ac:dyDescent="0.25">
      <c r="A83" s="5" t="s">
        <v>60</v>
      </c>
      <c r="B83" s="5"/>
      <c r="C83" s="5"/>
      <c r="D83" s="5"/>
      <c r="E83" s="5" t="s">
        <v>409</v>
      </c>
      <c r="F83" s="7" t="s">
        <v>410</v>
      </c>
      <c r="G83" s="8" t="s">
        <v>411</v>
      </c>
      <c r="H83" s="5" t="s">
        <v>409</v>
      </c>
      <c r="I83" s="5"/>
      <c r="J83" s="5"/>
      <c r="K83" s="5"/>
      <c r="L83" s="5"/>
      <c r="M83" s="5" t="s">
        <v>409</v>
      </c>
      <c r="N83" s="7" t="s">
        <v>412</v>
      </c>
      <c r="O83" s="8" t="s">
        <v>411</v>
      </c>
      <c r="P83" s="8" t="s">
        <v>413</v>
      </c>
      <c r="Q83" s="6" t="s">
        <v>19</v>
      </c>
      <c r="R83" s="10" t="s">
        <v>414</v>
      </c>
      <c r="S83" s="10"/>
      <c r="T83" s="10"/>
      <c r="U83" s="10"/>
      <c r="V83" s="10"/>
      <c r="W83" s="10"/>
      <c r="X83" s="10"/>
      <c r="Y83" s="10"/>
      <c r="Z83" s="10"/>
      <c r="AA83">
        <f t="shared" si="2"/>
        <v>0</v>
      </c>
      <c r="AB83" t="str">
        <f t="shared" si="3"/>
        <v>15</v>
      </c>
      <c r="AC83" t="str">
        <f>VLOOKUP(AB83,[1]統計修訂!$G$13:$T$104,14,0)</f>
        <v>C</v>
      </c>
    </row>
    <row r="84" spans="1:29" ht="99" x14ac:dyDescent="0.25">
      <c r="A84" s="5" t="s">
        <v>60</v>
      </c>
      <c r="B84" s="5"/>
      <c r="C84" s="5"/>
      <c r="D84" s="5"/>
      <c r="E84" s="5" t="s">
        <v>415</v>
      </c>
      <c r="F84" s="7" t="s">
        <v>416</v>
      </c>
      <c r="G84" s="8" t="s">
        <v>417</v>
      </c>
      <c r="H84" s="5" t="s">
        <v>415</v>
      </c>
      <c r="I84" s="5"/>
      <c r="J84" s="5"/>
      <c r="K84" s="5"/>
      <c r="L84" s="5"/>
      <c r="M84" s="5" t="s">
        <v>415</v>
      </c>
      <c r="N84" s="7" t="s">
        <v>416</v>
      </c>
      <c r="O84" s="8" t="s">
        <v>418</v>
      </c>
      <c r="P84" s="8" t="s">
        <v>419</v>
      </c>
      <c r="Q84" s="6" t="s">
        <v>19</v>
      </c>
      <c r="R84" s="10" t="s">
        <v>20</v>
      </c>
      <c r="S84" s="10"/>
      <c r="T84" s="10"/>
      <c r="U84" s="10"/>
      <c r="V84" s="10"/>
      <c r="W84" s="10"/>
      <c r="X84" s="10"/>
      <c r="Y84" s="10"/>
      <c r="Z84" s="10"/>
      <c r="AA84">
        <f t="shared" si="2"/>
        <v>1</v>
      </c>
      <c r="AB84" t="str">
        <f t="shared" si="3"/>
        <v>15</v>
      </c>
      <c r="AC84" t="str">
        <f>VLOOKUP(AB84,[1]統計修訂!$G$13:$T$104,14,0)</f>
        <v>C</v>
      </c>
    </row>
    <row r="85" spans="1:29" ht="66" x14ac:dyDescent="0.25">
      <c r="A85" s="5" t="s">
        <v>60</v>
      </c>
      <c r="B85" s="5"/>
      <c r="C85" s="5"/>
      <c r="D85" s="5"/>
      <c r="E85" s="5" t="s">
        <v>420</v>
      </c>
      <c r="F85" s="7" t="s">
        <v>421</v>
      </c>
      <c r="G85" s="8" t="s">
        <v>422</v>
      </c>
      <c r="H85" s="5" t="s">
        <v>420</v>
      </c>
      <c r="I85" s="5"/>
      <c r="J85" s="5"/>
      <c r="K85" s="5"/>
      <c r="L85" s="5"/>
      <c r="M85" s="5" t="s">
        <v>420</v>
      </c>
      <c r="N85" s="7" t="s">
        <v>421</v>
      </c>
      <c r="O85" s="8" t="s">
        <v>423</v>
      </c>
      <c r="P85" s="8" t="s">
        <v>424</v>
      </c>
      <c r="Q85" s="6" t="s">
        <v>19</v>
      </c>
      <c r="R85" s="10" t="s">
        <v>132</v>
      </c>
      <c r="S85" s="10"/>
      <c r="T85" s="10"/>
      <c r="U85" s="10"/>
      <c r="V85" s="10"/>
      <c r="W85" s="10"/>
      <c r="X85" s="10"/>
      <c r="Y85" s="10"/>
      <c r="Z85" s="10"/>
      <c r="AA85">
        <f t="shared" si="2"/>
        <v>0</v>
      </c>
      <c r="AB85" t="str">
        <f t="shared" si="3"/>
        <v>16</v>
      </c>
      <c r="AC85" t="str">
        <f>VLOOKUP(AB85,[1]統計修訂!$G$13:$T$104,14,0)</f>
        <v>C</v>
      </c>
    </row>
    <row r="86" spans="1:29" ht="99" x14ac:dyDescent="0.25">
      <c r="A86" s="5" t="s">
        <v>60</v>
      </c>
      <c r="B86" s="5"/>
      <c r="C86" s="5"/>
      <c r="D86" s="5"/>
      <c r="E86" s="5" t="s">
        <v>425</v>
      </c>
      <c r="F86" s="7" t="s">
        <v>426</v>
      </c>
      <c r="G86" s="8" t="s">
        <v>427</v>
      </c>
      <c r="H86" s="7" t="s">
        <v>428</v>
      </c>
      <c r="I86" s="5"/>
      <c r="J86" s="5"/>
      <c r="K86" s="5"/>
      <c r="L86" s="5"/>
      <c r="M86" s="5" t="s">
        <v>425</v>
      </c>
      <c r="N86" s="7" t="s">
        <v>426</v>
      </c>
      <c r="O86" s="8" t="s">
        <v>429</v>
      </c>
      <c r="P86" s="8" t="s">
        <v>430</v>
      </c>
      <c r="Q86" s="6" t="s">
        <v>19</v>
      </c>
      <c r="R86" s="10" t="s">
        <v>431</v>
      </c>
      <c r="S86" s="10"/>
      <c r="T86" s="10"/>
      <c r="U86" s="10"/>
      <c r="V86" s="10"/>
      <c r="W86" s="10"/>
      <c r="X86" s="10"/>
      <c r="Y86" s="10"/>
      <c r="Z86" s="10"/>
      <c r="AA86">
        <f t="shared" si="2"/>
        <v>0</v>
      </c>
      <c r="AB86" t="str">
        <f t="shared" si="3"/>
        <v>16</v>
      </c>
      <c r="AC86" t="str">
        <f>VLOOKUP(AB86,[1]統計修訂!$G$13:$T$104,14,0)</f>
        <v>C</v>
      </c>
    </row>
    <row r="87" spans="1:29" ht="49.5" x14ac:dyDescent="0.25">
      <c r="A87" s="5" t="s">
        <v>60</v>
      </c>
      <c r="B87" s="5"/>
      <c r="C87" s="5"/>
      <c r="D87" s="5"/>
      <c r="E87" s="5"/>
      <c r="F87" s="7"/>
      <c r="G87" s="8"/>
      <c r="H87" s="8"/>
      <c r="I87" s="5"/>
      <c r="J87" s="5"/>
      <c r="K87" s="5"/>
      <c r="L87" s="5"/>
      <c r="M87" s="14" t="s">
        <v>432</v>
      </c>
      <c r="N87" s="15" t="s">
        <v>433</v>
      </c>
      <c r="O87" s="16" t="s">
        <v>434</v>
      </c>
      <c r="P87" s="16" t="s">
        <v>435</v>
      </c>
      <c r="Q87" s="6" t="s">
        <v>231</v>
      </c>
      <c r="R87" s="10" t="s">
        <v>436</v>
      </c>
      <c r="S87" s="10"/>
      <c r="T87" s="10"/>
      <c r="U87" s="10"/>
      <c r="V87" s="10"/>
      <c r="W87" s="10"/>
      <c r="X87" s="10"/>
      <c r="Y87" s="10"/>
      <c r="Z87" s="10"/>
      <c r="AA87">
        <f t="shared" si="2"/>
        <v>0</v>
      </c>
      <c r="AB87" t="str">
        <f t="shared" si="3"/>
        <v>16</v>
      </c>
      <c r="AC87" t="str">
        <f>VLOOKUP(AB87,[1]統計修訂!$G$13:$T$104,14,0)</f>
        <v>C</v>
      </c>
    </row>
    <row r="88" spans="1:29" ht="99" x14ac:dyDescent="0.25">
      <c r="A88" s="5" t="s">
        <v>60</v>
      </c>
      <c r="B88" s="5"/>
      <c r="C88" s="5"/>
      <c r="D88" s="5"/>
      <c r="E88" s="5" t="s">
        <v>437</v>
      </c>
      <c r="F88" s="7" t="s">
        <v>438</v>
      </c>
      <c r="G88" s="8" t="s">
        <v>439</v>
      </c>
      <c r="H88" s="5" t="s">
        <v>437</v>
      </c>
      <c r="I88" s="5"/>
      <c r="J88" s="5"/>
      <c r="K88" s="5"/>
      <c r="L88" s="5"/>
      <c r="M88" s="5" t="s">
        <v>437</v>
      </c>
      <c r="N88" s="7" t="s">
        <v>438</v>
      </c>
      <c r="O88" s="8" t="s">
        <v>440</v>
      </c>
      <c r="P88" s="8" t="s">
        <v>441</v>
      </c>
      <c r="Q88" s="6" t="s">
        <v>19</v>
      </c>
      <c r="R88" s="10" t="s">
        <v>20</v>
      </c>
      <c r="S88" s="10"/>
      <c r="T88" s="10"/>
      <c r="U88" s="10"/>
      <c r="V88" s="10"/>
      <c r="W88" s="10"/>
      <c r="X88" s="10"/>
      <c r="Y88" s="10"/>
      <c r="Z88" s="10"/>
      <c r="AA88">
        <f t="shared" si="2"/>
        <v>1</v>
      </c>
      <c r="AB88" t="str">
        <f t="shared" si="3"/>
        <v>17</v>
      </c>
      <c r="AC88" t="str">
        <f>VLOOKUP(AB88,[1]統計修訂!$G$13:$T$104,14,0)</f>
        <v>C</v>
      </c>
    </row>
    <row r="89" spans="1:29" ht="49.5" x14ac:dyDescent="0.25">
      <c r="A89" s="5" t="s">
        <v>60</v>
      </c>
      <c r="B89" s="5"/>
      <c r="C89" s="5"/>
      <c r="D89" s="5"/>
      <c r="E89" s="5" t="s">
        <v>442</v>
      </c>
      <c r="F89" s="7" t="s">
        <v>443</v>
      </c>
      <c r="G89" s="8" t="s">
        <v>444</v>
      </c>
      <c r="H89" s="5" t="s">
        <v>442</v>
      </c>
      <c r="I89" s="5"/>
      <c r="J89" s="5"/>
      <c r="K89" s="5"/>
      <c r="L89" s="5"/>
      <c r="M89" s="5" t="s">
        <v>442</v>
      </c>
      <c r="N89" s="7" t="s">
        <v>443</v>
      </c>
      <c r="O89" s="8" t="s">
        <v>445</v>
      </c>
      <c r="P89" s="8" t="s">
        <v>442</v>
      </c>
      <c r="Q89" s="6" t="s">
        <v>19</v>
      </c>
      <c r="R89" s="10" t="s">
        <v>20</v>
      </c>
      <c r="S89" s="10"/>
      <c r="T89" s="10"/>
      <c r="U89" s="10"/>
      <c r="V89" s="10"/>
      <c r="W89" s="10"/>
      <c r="X89" s="10"/>
      <c r="Y89" s="10"/>
      <c r="Z89" s="10"/>
      <c r="AA89">
        <f t="shared" si="2"/>
        <v>1</v>
      </c>
      <c r="AB89" t="str">
        <f t="shared" si="3"/>
        <v>18</v>
      </c>
      <c r="AC89" t="str">
        <f>VLOOKUP(AB89,[1]統計修訂!$G$13:$T$104,14,0)</f>
        <v>C</v>
      </c>
    </row>
    <row r="90" spans="1:29" ht="84.95" customHeight="1" x14ac:dyDescent="0.25">
      <c r="A90" s="5" t="s">
        <v>60</v>
      </c>
      <c r="B90" s="5"/>
      <c r="C90" s="5"/>
      <c r="D90" s="5"/>
      <c r="E90" s="5" t="s">
        <v>446</v>
      </c>
      <c r="F90" s="7" t="s">
        <v>447</v>
      </c>
      <c r="G90" s="8" t="s">
        <v>448</v>
      </c>
      <c r="H90" s="5" t="s">
        <v>446</v>
      </c>
      <c r="I90" s="5"/>
      <c r="J90" s="5"/>
      <c r="K90" s="5"/>
      <c r="L90" s="5"/>
      <c r="M90" s="5" t="s">
        <v>446</v>
      </c>
      <c r="N90" s="7" t="s">
        <v>447</v>
      </c>
      <c r="O90" s="8" t="s">
        <v>449</v>
      </c>
      <c r="P90" s="8" t="s">
        <v>450</v>
      </c>
      <c r="Q90" s="6" t="s">
        <v>19</v>
      </c>
      <c r="R90" s="10" t="s">
        <v>20</v>
      </c>
      <c r="S90" s="10"/>
      <c r="T90" s="10"/>
      <c r="U90" s="10"/>
      <c r="V90" s="10"/>
      <c r="W90" s="10"/>
      <c r="X90" s="10"/>
      <c r="Y90" s="10"/>
      <c r="Z90" s="10"/>
      <c r="AA90">
        <f t="shared" si="2"/>
        <v>1</v>
      </c>
      <c r="AB90" t="str">
        <f t="shared" si="3"/>
        <v>18</v>
      </c>
      <c r="AC90" t="str">
        <f>VLOOKUP(AB90,[1]統計修訂!$G$13:$T$104,14,0)</f>
        <v>C</v>
      </c>
    </row>
    <row r="91" spans="1:29" ht="99" x14ac:dyDescent="0.25">
      <c r="A91" s="5" t="s">
        <v>60</v>
      </c>
      <c r="B91" s="5"/>
      <c r="C91" s="5"/>
      <c r="D91" s="5"/>
      <c r="E91" s="5" t="s">
        <v>451</v>
      </c>
      <c r="F91" s="7" t="s">
        <v>452</v>
      </c>
      <c r="G91" s="8" t="s">
        <v>453</v>
      </c>
      <c r="H91" s="8" t="s">
        <v>451</v>
      </c>
      <c r="I91" s="5"/>
      <c r="J91" s="5"/>
      <c r="K91" s="5"/>
      <c r="L91" s="5"/>
      <c r="M91" s="5" t="s">
        <v>451</v>
      </c>
      <c r="N91" s="7" t="s">
        <v>452</v>
      </c>
      <c r="O91" s="8" t="s">
        <v>454</v>
      </c>
      <c r="P91" s="8" t="s">
        <v>451</v>
      </c>
      <c r="Q91" s="6" t="s">
        <v>19</v>
      </c>
      <c r="R91" s="10" t="s">
        <v>20</v>
      </c>
      <c r="S91" s="10"/>
      <c r="T91" s="10"/>
      <c r="U91" s="10"/>
      <c r="V91" s="10"/>
      <c r="W91" s="10"/>
      <c r="X91" s="10"/>
      <c r="Y91" s="10"/>
      <c r="Z91" s="10"/>
      <c r="AA91">
        <f t="shared" si="2"/>
        <v>1</v>
      </c>
      <c r="AB91" t="str">
        <f t="shared" si="3"/>
        <v>18</v>
      </c>
      <c r="AC91" t="str">
        <f>VLOOKUP(AB91,[1]統計修訂!$G$13:$T$104,14,0)</f>
        <v>C</v>
      </c>
    </row>
    <row r="92" spans="1:29" ht="66" x14ac:dyDescent="0.25">
      <c r="A92" s="5" t="s">
        <v>60</v>
      </c>
      <c r="B92" s="5"/>
      <c r="C92" s="5"/>
      <c r="D92" s="5"/>
      <c r="E92" s="5" t="s">
        <v>455</v>
      </c>
      <c r="F92" s="7" t="s">
        <v>456</v>
      </c>
      <c r="G92" s="8" t="s">
        <v>457</v>
      </c>
      <c r="H92" s="5" t="s">
        <v>458</v>
      </c>
      <c r="I92" s="5"/>
      <c r="J92" s="5"/>
      <c r="K92" s="5"/>
      <c r="L92" s="5"/>
      <c r="M92" s="5" t="s">
        <v>455</v>
      </c>
      <c r="N92" s="7" t="s">
        <v>456</v>
      </c>
      <c r="O92" s="8" t="s">
        <v>459</v>
      </c>
      <c r="P92" s="8" t="s">
        <v>460</v>
      </c>
      <c r="Q92" s="6" t="s">
        <v>19</v>
      </c>
      <c r="R92" s="10" t="s">
        <v>461</v>
      </c>
      <c r="S92" s="10"/>
      <c r="T92" s="10"/>
      <c r="U92" s="10"/>
      <c r="V92" s="10"/>
      <c r="W92" s="10"/>
      <c r="X92" s="10"/>
      <c r="Y92" s="10"/>
      <c r="Z92" s="10"/>
      <c r="AA92">
        <f t="shared" si="2"/>
        <v>1</v>
      </c>
      <c r="AB92" t="str">
        <f t="shared" si="3"/>
        <v>18</v>
      </c>
      <c r="AC92" t="str">
        <f>VLOOKUP(AB92,[1]統計修訂!$G$13:$T$104,14,0)</f>
        <v>C</v>
      </c>
    </row>
    <row r="93" spans="1:29" ht="54.95" customHeight="1" x14ac:dyDescent="0.25">
      <c r="A93" s="18" t="s">
        <v>60</v>
      </c>
      <c r="B93" s="18"/>
      <c r="C93" s="18"/>
      <c r="D93" s="18"/>
      <c r="E93" s="18"/>
      <c r="F93" s="19"/>
      <c r="G93" s="20"/>
      <c r="H93" s="20"/>
      <c r="I93" s="18"/>
      <c r="J93" s="18"/>
      <c r="K93" s="18"/>
      <c r="L93" s="18"/>
      <c r="M93" s="21" t="s">
        <v>462</v>
      </c>
      <c r="N93" s="22" t="s">
        <v>463</v>
      </c>
      <c r="O93" s="23" t="s">
        <v>464</v>
      </c>
      <c r="P93" s="23" t="s">
        <v>462</v>
      </c>
      <c r="Q93" s="24" t="s">
        <v>231</v>
      </c>
      <c r="R93" s="25" t="s">
        <v>465</v>
      </c>
      <c r="S93" s="25"/>
      <c r="T93" s="25"/>
      <c r="U93" s="25"/>
      <c r="V93" s="25"/>
      <c r="W93" s="25"/>
      <c r="X93" s="25"/>
      <c r="Y93" s="25"/>
      <c r="Z93" s="25"/>
      <c r="AA93">
        <f t="shared" si="2"/>
        <v>1</v>
      </c>
      <c r="AB93" t="str">
        <f t="shared" si="3"/>
        <v>19</v>
      </c>
      <c r="AC93" t="str">
        <f>VLOOKUP(AB93,[1]統計修訂!$G$13:$T$104,14,0)</f>
        <v>C</v>
      </c>
    </row>
    <row r="94" spans="1:29" ht="82.5" x14ac:dyDescent="0.25">
      <c r="A94" s="18" t="s">
        <v>60</v>
      </c>
      <c r="B94" s="18"/>
      <c r="C94" s="18"/>
      <c r="D94" s="18"/>
      <c r="E94" s="18"/>
      <c r="F94" s="19"/>
      <c r="G94" s="20"/>
      <c r="H94" s="20"/>
      <c r="I94" s="18"/>
      <c r="J94" s="18"/>
      <c r="K94" s="18"/>
      <c r="L94" s="18"/>
      <c r="M94" s="21" t="s">
        <v>466</v>
      </c>
      <c r="N94" s="22" t="s">
        <v>467</v>
      </c>
      <c r="O94" s="23" t="s">
        <v>468</v>
      </c>
      <c r="P94" s="23" t="s">
        <v>466</v>
      </c>
      <c r="Q94" s="24" t="s">
        <v>231</v>
      </c>
      <c r="R94" s="25" t="s">
        <v>469</v>
      </c>
      <c r="S94" s="25"/>
      <c r="T94" s="25"/>
      <c r="U94" s="25"/>
      <c r="V94" s="25"/>
      <c r="W94" s="25"/>
      <c r="X94" s="25"/>
      <c r="Y94" s="25"/>
      <c r="Z94" s="25"/>
      <c r="AA94">
        <f t="shared" si="2"/>
        <v>1</v>
      </c>
      <c r="AB94" t="str">
        <f t="shared" si="3"/>
        <v>19</v>
      </c>
      <c r="AC94" t="str">
        <f>VLOOKUP(AB94,[1]統計修訂!$G$13:$T$104,14,0)</f>
        <v>C</v>
      </c>
    </row>
    <row r="95" spans="1:29" ht="33" x14ac:dyDescent="0.25">
      <c r="A95" s="18" t="s">
        <v>60</v>
      </c>
      <c r="B95" s="18"/>
      <c r="C95" s="18"/>
      <c r="D95" s="18"/>
      <c r="E95" s="18"/>
      <c r="F95" s="19"/>
      <c r="G95" s="20"/>
      <c r="H95" s="20"/>
      <c r="I95" s="18"/>
      <c r="J95" s="18"/>
      <c r="K95" s="18"/>
      <c r="L95" s="18"/>
      <c r="M95" s="21" t="s">
        <v>470</v>
      </c>
      <c r="N95" s="22" t="s">
        <v>471</v>
      </c>
      <c r="O95" s="23" t="s">
        <v>472</v>
      </c>
      <c r="P95" s="23" t="s">
        <v>470</v>
      </c>
      <c r="Q95" s="24" t="s">
        <v>231</v>
      </c>
      <c r="R95" s="25" t="s">
        <v>473</v>
      </c>
      <c r="S95" s="25"/>
      <c r="T95" s="25"/>
      <c r="U95" s="25"/>
      <c r="V95" s="25"/>
      <c r="W95" s="25"/>
      <c r="X95" s="25"/>
      <c r="Y95" s="25"/>
      <c r="Z95" s="25"/>
      <c r="AA95">
        <f t="shared" si="2"/>
        <v>1</v>
      </c>
      <c r="AB95" t="str">
        <f t="shared" si="3"/>
        <v>19</v>
      </c>
      <c r="AC95" t="str">
        <f>VLOOKUP(AB95,[1]統計修訂!$G$13:$T$104,14,0)</f>
        <v>C</v>
      </c>
    </row>
    <row r="96" spans="1:29" ht="33" x14ac:dyDescent="0.25">
      <c r="A96" s="18" t="s">
        <v>60</v>
      </c>
      <c r="B96" s="18"/>
      <c r="C96" s="18"/>
      <c r="D96" s="18"/>
      <c r="E96" s="18"/>
      <c r="F96" s="19"/>
      <c r="G96" s="20"/>
      <c r="H96" s="20"/>
      <c r="I96" s="18"/>
      <c r="J96" s="18"/>
      <c r="K96" s="18"/>
      <c r="L96" s="18"/>
      <c r="M96" s="21" t="s">
        <v>474</v>
      </c>
      <c r="N96" s="22" t="s">
        <v>475</v>
      </c>
      <c r="O96" s="23" t="s">
        <v>476</v>
      </c>
      <c r="P96" s="23" t="s">
        <v>474</v>
      </c>
      <c r="Q96" s="24" t="s">
        <v>231</v>
      </c>
      <c r="R96" s="25" t="s">
        <v>477</v>
      </c>
      <c r="S96" s="25"/>
      <c r="T96" s="25"/>
      <c r="U96" s="25"/>
      <c r="V96" s="25"/>
      <c r="W96" s="25"/>
      <c r="X96" s="25"/>
      <c r="Y96" s="25"/>
      <c r="Z96" s="25"/>
      <c r="AA96">
        <f t="shared" si="2"/>
        <v>1</v>
      </c>
      <c r="AB96" t="str">
        <f t="shared" si="3"/>
        <v>19</v>
      </c>
      <c r="AC96" t="str">
        <f>VLOOKUP(AB96,[1]統計修訂!$G$13:$T$104,14,0)</f>
        <v>C</v>
      </c>
    </row>
    <row r="97" spans="1:29" ht="66" x14ac:dyDescent="0.25">
      <c r="A97" s="18" t="s">
        <v>60</v>
      </c>
      <c r="B97" s="18"/>
      <c r="C97" s="18"/>
      <c r="D97" s="18"/>
      <c r="E97" s="18"/>
      <c r="F97" s="19"/>
      <c r="G97" s="20"/>
      <c r="H97" s="20"/>
      <c r="I97" s="18"/>
      <c r="J97" s="18"/>
      <c r="K97" s="18"/>
      <c r="L97" s="18"/>
      <c r="M97" s="21" t="s">
        <v>478</v>
      </c>
      <c r="N97" s="22" t="s">
        <v>479</v>
      </c>
      <c r="O97" s="23" t="s">
        <v>480</v>
      </c>
      <c r="P97" s="23" t="s">
        <v>481</v>
      </c>
      <c r="Q97" s="24" t="s">
        <v>231</v>
      </c>
      <c r="R97" s="25" t="s">
        <v>482</v>
      </c>
      <c r="S97" s="25"/>
      <c r="T97" s="25"/>
      <c r="U97" s="25"/>
      <c r="V97" s="25"/>
      <c r="W97" s="25"/>
      <c r="X97" s="25"/>
      <c r="Y97" s="25"/>
      <c r="Z97" s="25"/>
      <c r="AA97">
        <f t="shared" si="2"/>
        <v>1</v>
      </c>
      <c r="AB97" t="str">
        <f t="shared" si="3"/>
        <v>19</v>
      </c>
      <c r="AC97" t="str">
        <f>VLOOKUP(AB97,[1]統計修訂!$G$13:$T$104,14,0)</f>
        <v>C</v>
      </c>
    </row>
    <row r="98" spans="1:29" ht="132" x14ac:dyDescent="0.25">
      <c r="A98" s="18" t="s">
        <v>60</v>
      </c>
      <c r="B98" s="18"/>
      <c r="C98" s="18"/>
      <c r="D98" s="18"/>
      <c r="E98" s="18"/>
      <c r="F98" s="19"/>
      <c r="G98" s="20"/>
      <c r="H98" s="20"/>
      <c r="I98" s="18"/>
      <c r="J98" s="18"/>
      <c r="K98" s="18"/>
      <c r="L98" s="18"/>
      <c r="M98" s="21" t="s">
        <v>483</v>
      </c>
      <c r="N98" s="22" t="s">
        <v>484</v>
      </c>
      <c r="O98" s="23" t="s">
        <v>485</v>
      </c>
      <c r="P98" s="23" t="s">
        <v>486</v>
      </c>
      <c r="Q98" s="24" t="s">
        <v>231</v>
      </c>
      <c r="R98" s="25" t="s">
        <v>487</v>
      </c>
      <c r="S98" s="25"/>
      <c r="T98" s="25"/>
      <c r="U98" s="25"/>
      <c r="V98" s="25"/>
      <c r="W98" s="25"/>
      <c r="X98" s="25"/>
      <c r="Y98" s="25"/>
      <c r="Z98" s="25"/>
      <c r="AA98">
        <f t="shared" si="2"/>
        <v>1</v>
      </c>
      <c r="AB98" t="str">
        <f t="shared" si="3"/>
        <v>19</v>
      </c>
      <c r="AC98" t="str">
        <f>VLOOKUP(AB98,[1]統計修訂!$G$13:$T$104,14,0)</f>
        <v>C</v>
      </c>
    </row>
    <row r="99" spans="1:29" s="27" customFormat="1" ht="50.1" customHeight="1" x14ac:dyDescent="0.25">
      <c r="A99" s="18" t="s">
        <v>60</v>
      </c>
      <c r="B99" s="18"/>
      <c r="C99" s="18"/>
      <c r="D99" s="26"/>
      <c r="E99" s="13" t="s">
        <v>488</v>
      </c>
      <c r="F99" s="17" t="s">
        <v>489</v>
      </c>
      <c r="G99" s="9" t="s">
        <v>464</v>
      </c>
      <c r="H99" s="9" t="s">
        <v>490</v>
      </c>
      <c r="I99" s="18"/>
      <c r="J99" s="18"/>
      <c r="K99" s="18"/>
      <c r="L99" s="18"/>
      <c r="M99" s="18"/>
      <c r="N99" s="19"/>
      <c r="O99" s="20"/>
      <c r="P99" s="20"/>
      <c r="Q99" s="24" t="s">
        <v>265</v>
      </c>
      <c r="R99" s="25" t="s">
        <v>491</v>
      </c>
      <c r="S99" s="25"/>
      <c r="T99" s="25"/>
      <c r="U99" s="25"/>
      <c r="V99" s="25"/>
      <c r="W99" s="25"/>
      <c r="X99" s="25"/>
      <c r="Y99" s="25"/>
      <c r="Z99" s="25"/>
      <c r="AA99">
        <f t="shared" si="2"/>
        <v>1</v>
      </c>
      <c r="AB99" t="str">
        <f t="shared" si="3"/>
        <v>19</v>
      </c>
      <c r="AC99" t="str">
        <f>VLOOKUP(AB99,[1]統計修訂!$G$13:$T$104,14,0)</f>
        <v>C</v>
      </c>
    </row>
    <row r="100" spans="1:29" s="27" customFormat="1" ht="50.1" customHeight="1" x14ac:dyDescent="0.25">
      <c r="A100" s="18" t="s">
        <v>60</v>
      </c>
      <c r="B100" s="18"/>
      <c r="C100" s="18"/>
      <c r="D100" s="26"/>
      <c r="E100" s="13" t="s">
        <v>492</v>
      </c>
      <c r="F100" s="17" t="s">
        <v>475</v>
      </c>
      <c r="G100" s="9" t="s">
        <v>476</v>
      </c>
      <c r="H100" s="9" t="s">
        <v>493</v>
      </c>
      <c r="I100" s="18"/>
      <c r="J100" s="18"/>
      <c r="K100" s="18"/>
      <c r="L100" s="18"/>
      <c r="M100" s="18"/>
      <c r="N100" s="19"/>
      <c r="O100" s="20"/>
      <c r="P100" s="20"/>
      <c r="Q100" s="24" t="s">
        <v>265</v>
      </c>
      <c r="R100" s="25" t="s">
        <v>494</v>
      </c>
      <c r="S100" s="25"/>
      <c r="T100" s="25"/>
      <c r="U100" s="25"/>
      <c r="V100" s="25"/>
      <c r="W100" s="25"/>
      <c r="X100" s="25"/>
      <c r="Y100" s="25"/>
      <c r="Z100" s="25"/>
      <c r="AA100">
        <f t="shared" si="2"/>
        <v>1</v>
      </c>
      <c r="AB100" t="str">
        <f t="shared" si="3"/>
        <v>19</v>
      </c>
      <c r="AC100" t="str">
        <f>VLOOKUP(AB100,[1]統計修訂!$G$13:$T$104,14,0)</f>
        <v>C</v>
      </c>
    </row>
    <row r="101" spans="1:29" s="27" customFormat="1" ht="66" x14ac:dyDescent="0.25">
      <c r="A101" s="18" t="s">
        <v>60</v>
      </c>
      <c r="B101" s="18"/>
      <c r="C101" s="18"/>
      <c r="D101" s="26"/>
      <c r="E101" s="13" t="s">
        <v>495</v>
      </c>
      <c r="F101" s="17" t="s">
        <v>496</v>
      </c>
      <c r="G101" s="9" t="s">
        <v>497</v>
      </c>
      <c r="H101" s="9" t="s">
        <v>498</v>
      </c>
      <c r="I101" s="18"/>
      <c r="J101" s="18"/>
      <c r="K101" s="18"/>
      <c r="L101" s="18"/>
      <c r="M101" s="18"/>
      <c r="N101" s="19"/>
      <c r="O101" s="20"/>
      <c r="P101" s="20"/>
      <c r="Q101" s="24" t="s">
        <v>265</v>
      </c>
      <c r="R101" s="25" t="s">
        <v>499</v>
      </c>
      <c r="S101" s="25"/>
      <c r="T101" s="25"/>
      <c r="U101" s="25"/>
      <c r="V101" s="25"/>
      <c r="W101" s="25"/>
      <c r="X101" s="25"/>
      <c r="Y101" s="25"/>
      <c r="Z101" s="25"/>
      <c r="AA101">
        <f t="shared" si="2"/>
        <v>1</v>
      </c>
      <c r="AB101" t="str">
        <f t="shared" si="3"/>
        <v>19</v>
      </c>
      <c r="AC101" t="str">
        <f>VLOOKUP(AB101,[1]統計修訂!$G$13:$T$104,14,0)</f>
        <v>C</v>
      </c>
    </row>
    <row r="102" spans="1:29" s="27" customFormat="1" ht="33" x14ac:dyDescent="0.25">
      <c r="A102" s="18" t="s">
        <v>60</v>
      </c>
      <c r="B102" s="18"/>
      <c r="C102" s="18"/>
      <c r="D102" s="26"/>
      <c r="E102" s="13" t="s">
        <v>500</v>
      </c>
      <c r="F102" s="17" t="s">
        <v>501</v>
      </c>
      <c r="G102" s="9" t="s">
        <v>502</v>
      </c>
      <c r="H102" s="17" t="s">
        <v>503</v>
      </c>
      <c r="I102" s="18"/>
      <c r="J102" s="18"/>
      <c r="K102" s="18"/>
      <c r="L102" s="18"/>
      <c r="M102" s="18"/>
      <c r="N102" s="19"/>
      <c r="O102" s="20"/>
      <c r="P102" s="20"/>
      <c r="Q102" s="24" t="s">
        <v>265</v>
      </c>
      <c r="R102" s="25" t="s">
        <v>504</v>
      </c>
      <c r="S102" s="25"/>
      <c r="T102" s="25"/>
      <c r="U102" s="25"/>
      <c r="V102" s="25"/>
      <c r="W102" s="25"/>
      <c r="X102" s="25"/>
      <c r="Y102" s="25"/>
      <c r="Z102" s="25"/>
      <c r="AA102">
        <f t="shared" si="2"/>
        <v>1</v>
      </c>
      <c r="AB102" t="str">
        <f t="shared" si="3"/>
        <v>19</v>
      </c>
      <c r="AC102" t="str">
        <f>VLOOKUP(AB102,[1]統計修訂!$G$13:$T$104,14,0)</f>
        <v>C</v>
      </c>
    </row>
    <row r="103" spans="1:29" s="27" customFormat="1" ht="66" x14ac:dyDescent="0.25">
      <c r="A103" s="18" t="s">
        <v>60</v>
      </c>
      <c r="B103" s="18"/>
      <c r="C103" s="18"/>
      <c r="D103" s="26"/>
      <c r="E103" s="13" t="s">
        <v>505</v>
      </c>
      <c r="F103" s="17" t="s">
        <v>506</v>
      </c>
      <c r="G103" s="9" t="s">
        <v>507</v>
      </c>
      <c r="H103" s="17" t="s">
        <v>508</v>
      </c>
      <c r="I103" s="18"/>
      <c r="J103" s="18"/>
      <c r="K103" s="18"/>
      <c r="L103" s="18"/>
      <c r="M103" s="18"/>
      <c r="N103" s="19"/>
      <c r="O103" s="20"/>
      <c r="P103" s="20"/>
      <c r="Q103" s="24" t="s">
        <v>265</v>
      </c>
      <c r="R103" s="25" t="s">
        <v>509</v>
      </c>
      <c r="S103" s="25"/>
      <c r="T103" s="25"/>
      <c r="U103" s="25"/>
      <c r="V103" s="25"/>
      <c r="W103" s="25"/>
      <c r="X103" s="25"/>
      <c r="Y103" s="25"/>
      <c r="Z103" s="25"/>
      <c r="AA103">
        <f t="shared" si="2"/>
        <v>1</v>
      </c>
      <c r="AB103" t="str">
        <f t="shared" si="3"/>
        <v>19</v>
      </c>
      <c r="AC103" t="str">
        <f>VLOOKUP(AB103,[1]統計修訂!$G$13:$T$104,14,0)</f>
        <v>C</v>
      </c>
    </row>
    <row r="104" spans="1:29" s="27" customFormat="1" ht="148.5" x14ac:dyDescent="0.25">
      <c r="A104" s="18" t="s">
        <v>60</v>
      </c>
      <c r="B104" s="18"/>
      <c r="C104" s="18"/>
      <c r="D104" s="26"/>
      <c r="E104" s="13" t="s">
        <v>510</v>
      </c>
      <c r="F104" s="17" t="s">
        <v>511</v>
      </c>
      <c r="G104" s="9" t="s">
        <v>512</v>
      </c>
      <c r="H104" s="17" t="s">
        <v>513</v>
      </c>
      <c r="I104" s="18"/>
      <c r="J104" s="18"/>
      <c r="K104" s="18"/>
      <c r="L104" s="18"/>
      <c r="M104" s="18"/>
      <c r="N104" s="19"/>
      <c r="O104" s="20"/>
      <c r="P104" s="20"/>
      <c r="Q104" s="24" t="s">
        <v>265</v>
      </c>
      <c r="R104" s="25" t="s">
        <v>514</v>
      </c>
      <c r="S104" s="25"/>
      <c r="T104" s="25"/>
      <c r="U104" s="25"/>
      <c r="V104" s="25"/>
      <c r="W104" s="25"/>
      <c r="X104" s="25"/>
      <c r="Y104" s="25"/>
      <c r="Z104" s="25"/>
      <c r="AA104">
        <f t="shared" si="2"/>
        <v>1</v>
      </c>
      <c r="AB104" t="str">
        <f t="shared" si="3"/>
        <v>19</v>
      </c>
      <c r="AC104" t="str">
        <f>VLOOKUP(AB104,[1]統計修訂!$G$13:$T$104,14,0)</f>
        <v>C</v>
      </c>
    </row>
    <row r="105" spans="1:29" ht="82.5" x14ac:dyDescent="0.25">
      <c r="A105" s="5" t="s">
        <v>60</v>
      </c>
      <c r="B105" s="5"/>
      <c r="C105" s="5"/>
      <c r="D105" s="5"/>
      <c r="E105" s="5" t="s">
        <v>515</v>
      </c>
      <c r="F105" s="7" t="s">
        <v>516</v>
      </c>
      <c r="G105" s="8" t="s">
        <v>517</v>
      </c>
      <c r="H105" s="8" t="s">
        <v>518</v>
      </c>
      <c r="I105" s="5"/>
      <c r="J105" s="5"/>
      <c r="K105" s="5"/>
      <c r="L105" s="5"/>
      <c r="M105" s="5" t="s">
        <v>519</v>
      </c>
      <c r="N105" s="7" t="s">
        <v>516</v>
      </c>
      <c r="O105" s="8" t="s">
        <v>520</v>
      </c>
      <c r="P105" s="8" t="s">
        <v>515</v>
      </c>
      <c r="Q105" s="6" t="s">
        <v>19</v>
      </c>
      <c r="R105" s="10" t="s">
        <v>521</v>
      </c>
      <c r="S105" s="10"/>
      <c r="T105" s="10"/>
      <c r="U105" s="10"/>
      <c r="V105" s="10"/>
      <c r="W105" s="10"/>
      <c r="X105" s="10"/>
      <c r="Y105" s="10"/>
      <c r="Z105" s="10"/>
      <c r="AA105">
        <f t="shared" si="2"/>
        <v>1</v>
      </c>
      <c r="AB105" t="str">
        <f t="shared" si="3"/>
        <v>19</v>
      </c>
      <c r="AC105" t="str">
        <f>VLOOKUP(AB105,[1]統計修訂!$G$13:$T$104,14,0)</f>
        <v>C</v>
      </c>
    </row>
    <row r="106" spans="1:29" ht="159.94999999999999" customHeight="1" x14ac:dyDescent="0.25">
      <c r="A106" s="5" t="s">
        <v>60</v>
      </c>
      <c r="B106" s="5"/>
      <c r="C106" s="5"/>
      <c r="D106" s="5"/>
      <c r="E106" s="5" t="s">
        <v>522</v>
      </c>
      <c r="F106" s="7" t="s">
        <v>523</v>
      </c>
      <c r="G106" s="8" t="s">
        <v>524</v>
      </c>
      <c r="H106" s="8" t="s">
        <v>525</v>
      </c>
      <c r="I106" s="5"/>
      <c r="J106" s="5"/>
      <c r="K106" s="5"/>
      <c r="L106" s="5"/>
      <c r="M106" s="5" t="s">
        <v>522</v>
      </c>
      <c r="N106" s="7" t="s">
        <v>526</v>
      </c>
      <c r="O106" s="8" t="s">
        <v>527</v>
      </c>
      <c r="P106" s="8" t="s">
        <v>522</v>
      </c>
      <c r="Q106" s="6" t="s">
        <v>19</v>
      </c>
      <c r="R106" s="10" t="s">
        <v>528</v>
      </c>
      <c r="S106" s="10"/>
      <c r="T106" s="10"/>
      <c r="U106" s="10"/>
      <c r="V106" s="10"/>
      <c r="W106" s="10"/>
      <c r="X106" s="10"/>
      <c r="Y106" s="10"/>
      <c r="Z106" s="10"/>
      <c r="AA106">
        <f t="shared" si="2"/>
        <v>1</v>
      </c>
      <c r="AB106" t="str">
        <f t="shared" si="3"/>
        <v>19</v>
      </c>
      <c r="AC106" t="str">
        <f>VLOOKUP(AB106,[1]統計修訂!$G$13:$T$104,14,0)</f>
        <v>C</v>
      </c>
    </row>
    <row r="107" spans="1:29" ht="49.5" x14ac:dyDescent="0.25">
      <c r="A107" s="5" t="s">
        <v>60</v>
      </c>
      <c r="B107" s="5"/>
      <c r="C107" s="5"/>
      <c r="D107" s="5"/>
      <c r="E107" s="5" t="s">
        <v>529</v>
      </c>
      <c r="F107" s="7" t="s">
        <v>530</v>
      </c>
      <c r="G107" s="8" t="s">
        <v>531</v>
      </c>
      <c r="H107" s="5" t="s">
        <v>532</v>
      </c>
      <c r="I107" s="5"/>
      <c r="J107" s="5"/>
      <c r="K107" s="5"/>
      <c r="L107" s="5"/>
      <c r="M107" s="5" t="s">
        <v>529</v>
      </c>
      <c r="N107" s="7" t="s">
        <v>530</v>
      </c>
      <c r="O107" s="8" t="s">
        <v>533</v>
      </c>
      <c r="P107" s="8" t="s">
        <v>534</v>
      </c>
      <c r="Q107" s="6" t="s">
        <v>19</v>
      </c>
      <c r="R107" s="10" t="s">
        <v>535</v>
      </c>
      <c r="S107" s="10"/>
      <c r="T107" s="10"/>
      <c r="U107" s="10"/>
      <c r="V107" s="10"/>
      <c r="W107" s="10"/>
      <c r="X107" s="10"/>
      <c r="Y107" s="10"/>
      <c r="Z107" s="10"/>
      <c r="AA107">
        <f t="shared" si="2"/>
        <v>1</v>
      </c>
      <c r="AB107" t="str">
        <f t="shared" si="3"/>
        <v>20</v>
      </c>
      <c r="AC107" t="str">
        <f>VLOOKUP(AB107,[1]統計修訂!$G$13:$T$104,14,0)</f>
        <v>C</v>
      </c>
    </row>
    <row r="108" spans="1:29" ht="49.5" x14ac:dyDescent="0.25">
      <c r="A108" s="5" t="s">
        <v>60</v>
      </c>
      <c r="B108" s="5"/>
      <c r="C108" s="5"/>
      <c r="D108" s="5"/>
      <c r="E108" s="5" t="s">
        <v>536</v>
      </c>
      <c r="F108" s="7" t="s">
        <v>537</v>
      </c>
      <c r="G108" s="8" t="s">
        <v>538</v>
      </c>
      <c r="H108" s="7" t="s">
        <v>539</v>
      </c>
      <c r="I108" s="5"/>
      <c r="J108" s="5"/>
      <c r="K108" s="5"/>
      <c r="L108" s="5"/>
      <c r="M108" s="5" t="s">
        <v>536</v>
      </c>
      <c r="N108" s="7" t="s">
        <v>537</v>
      </c>
      <c r="O108" s="8" t="s">
        <v>540</v>
      </c>
      <c r="P108" s="8" t="s">
        <v>541</v>
      </c>
      <c r="Q108" s="6" t="s">
        <v>19</v>
      </c>
      <c r="R108" s="10" t="s">
        <v>542</v>
      </c>
      <c r="S108" s="10"/>
      <c r="T108" s="10"/>
      <c r="U108" s="10"/>
      <c r="V108" s="10"/>
      <c r="W108" s="10"/>
      <c r="X108" s="10"/>
      <c r="Y108" s="10"/>
      <c r="Z108" s="10"/>
      <c r="AA108">
        <f t="shared" si="2"/>
        <v>1</v>
      </c>
      <c r="AB108" t="str">
        <f t="shared" si="3"/>
        <v>20</v>
      </c>
      <c r="AC108" t="str">
        <f>VLOOKUP(AB108,[1]統計修訂!$G$13:$T$104,14,0)</f>
        <v>C</v>
      </c>
    </row>
    <row r="109" spans="1:29" ht="33" x14ac:dyDescent="0.25">
      <c r="A109" s="5" t="s">
        <v>60</v>
      </c>
      <c r="B109" s="5"/>
      <c r="C109" s="5"/>
      <c r="D109" s="5"/>
      <c r="E109" s="5" t="s">
        <v>543</v>
      </c>
      <c r="F109" s="7" t="s">
        <v>544</v>
      </c>
      <c r="G109" s="8" t="s">
        <v>545</v>
      </c>
      <c r="H109" s="5" t="s">
        <v>543</v>
      </c>
      <c r="I109" s="5"/>
      <c r="J109" s="5"/>
      <c r="K109" s="5"/>
      <c r="L109" s="5"/>
      <c r="M109" s="5" t="s">
        <v>543</v>
      </c>
      <c r="N109" s="7" t="s">
        <v>544</v>
      </c>
      <c r="O109" s="8" t="s">
        <v>546</v>
      </c>
      <c r="P109" s="8" t="s">
        <v>547</v>
      </c>
      <c r="Q109" s="6" t="s">
        <v>19</v>
      </c>
      <c r="R109" s="10" t="s">
        <v>132</v>
      </c>
      <c r="S109" s="10"/>
      <c r="T109" s="10"/>
      <c r="U109" s="10"/>
      <c r="V109" s="10"/>
      <c r="W109" s="10"/>
      <c r="X109" s="10"/>
      <c r="Y109" s="10"/>
      <c r="Z109" s="10"/>
      <c r="AA109">
        <f t="shared" si="2"/>
        <v>0</v>
      </c>
      <c r="AB109" t="str">
        <f t="shared" si="3"/>
        <v>21</v>
      </c>
      <c r="AC109" t="str">
        <f>VLOOKUP(AB109,[1]統計修訂!$G$13:$T$104,14,0)</f>
        <v>C</v>
      </c>
    </row>
    <row r="110" spans="1:29" ht="82.5" x14ac:dyDescent="0.25">
      <c r="A110" s="5" t="s">
        <v>60</v>
      </c>
      <c r="B110" s="5"/>
      <c r="C110" s="5"/>
      <c r="D110" s="5"/>
      <c r="E110" s="5" t="s">
        <v>548</v>
      </c>
      <c r="F110" s="7" t="s">
        <v>549</v>
      </c>
      <c r="G110" s="8" t="s">
        <v>550</v>
      </c>
      <c r="H110" s="5" t="s">
        <v>548</v>
      </c>
      <c r="I110" s="5"/>
      <c r="J110" s="5"/>
      <c r="K110" s="5"/>
      <c r="L110" s="5"/>
      <c r="M110" s="5" t="s">
        <v>548</v>
      </c>
      <c r="N110" s="7" t="s">
        <v>549</v>
      </c>
      <c r="O110" s="8" t="s">
        <v>551</v>
      </c>
      <c r="P110" s="8" t="s">
        <v>552</v>
      </c>
      <c r="Q110" s="6" t="s">
        <v>19</v>
      </c>
      <c r="R110" s="10" t="s">
        <v>20</v>
      </c>
      <c r="S110" s="10"/>
      <c r="T110" s="10"/>
      <c r="U110" s="10"/>
      <c r="V110" s="10"/>
      <c r="W110" s="10"/>
      <c r="X110" s="10"/>
      <c r="Y110" s="10"/>
      <c r="Z110" s="10"/>
      <c r="AA110">
        <f t="shared" si="2"/>
        <v>1</v>
      </c>
      <c r="AB110" t="str">
        <f t="shared" si="3"/>
        <v>21</v>
      </c>
      <c r="AC110" t="str">
        <f>VLOOKUP(AB110,[1]統計修訂!$G$13:$T$104,14,0)</f>
        <v>C</v>
      </c>
    </row>
    <row r="111" spans="1:29" ht="66" x14ac:dyDescent="0.25">
      <c r="A111" s="5" t="s">
        <v>60</v>
      </c>
      <c r="B111" s="5"/>
      <c r="C111" s="5"/>
      <c r="D111" s="5"/>
      <c r="E111" s="5" t="s">
        <v>553</v>
      </c>
      <c r="F111" s="7" t="s">
        <v>554</v>
      </c>
      <c r="G111" s="8" t="s">
        <v>555</v>
      </c>
      <c r="H111" s="5" t="s">
        <v>553</v>
      </c>
      <c r="I111" s="5"/>
      <c r="J111" s="5"/>
      <c r="K111" s="5"/>
      <c r="L111" s="5"/>
      <c r="M111" s="5" t="s">
        <v>553</v>
      </c>
      <c r="N111" s="7" t="s">
        <v>554</v>
      </c>
      <c r="O111" s="8" t="s">
        <v>556</v>
      </c>
      <c r="P111" s="8" t="s">
        <v>557</v>
      </c>
      <c r="Q111" s="6" t="s">
        <v>19</v>
      </c>
      <c r="R111" s="10" t="s">
        <v>132</v>
      </c>
      <c r="S111" s="10"/>
      <c r="T111" s="10"/>
      <c r="U111" s="10"/>
      <c r="V111" s="10"/>
      <c r="W111" s="10"/>
      <c r="X111" s="10"/>
      <c r="Y111" s="10"/>
      <c r="Z111" s="10"/>
      <c r="AA111">
        <f t="shared" si="2"/>
        <v>0</v>
      </c>
      <c r="AB111" t="str">
        <f t="shared" si="3"/>
        <v>22</v>
      </c>
      <c r="AC111" t="str">
        <f>VLOOKUP(AB111,[1]統計修訂!$G$13:$T$104,14,0)</f>
        <v>C</v>
      </c>
    </row>
    <row r="112" spans="1:29" ht="33" x14ac:dyDescent="0.25">
      <c r="A112" s="5" t="s">
        <v>60</v>
      </c>
      <c r="B112" s="5"/>
      <c r="C112" s="5"/>
      <c r="D112" s="5"/>
      <c r="E112" s="5" t="s">
        <v>558</v>
      </c>
      <c r="F112" s="7" t="s">
        <v>559</v>
      </c>
      <c r="G112" s="8" t="s">
        <v>560</v>
      </c>
      <c r="H112" s="5" t="s">
        <v>558</v>
      </c>
      <c r="I112" s="5"/>
      <c r="J112" s="5"/>
      <c r="K112" s="5"/>
      <c r="L112" s="5"/>
      <c r="M112" s="5" t="s">
        <v>558</v>
      </c>
      <c r="N112" s="7" t="s">
        <v>559</v>
      </c>
      <c r="O112" s="8" t="s">
        <v>561</v>
      </c>
      <c r="P112" s="8" t="s">
        <v>562</v>
      </c>
      <c r="Q112" s="6" t="s">
        <v>19</v>
      </c>
      <c r="R112" s="10" t="s">
        <v>132</v>
      </c>
      <c r="S112" s="10"/>
      <c r="T112" s="10"/>
      <c r="U112" s="10"/>
      <c r="V112" s="10"/>
      <c r="W112" s="10"/>
      <c r="X112" s="10"/>
      <c r="Y112" s="10"/>
      <c r="Z112" s="10"/>
      <c r="AA112">
        <f t="shared" si="2"/>
        <v>0</v>
      </c>
      <c r="AB112" t="str">
        <f t="shared" si="3"/>
        <v>22</v>
      </c>
      <c r="AC112" t="str">
        <f>VLOOKUP(AB112,[1]統計修訂!$G$13:$T$104,14,0)</f>
        <v>C</v>
      </c>
    </row>
    <row r="113" spans="1:29" ht="84.95" customHeight="1" x14ac:dyDescent="0.25">
      <c r="A113" s="5" t="s">
        <v>60</v>
      </c>
      <c r="B113" s="5"/>
      <c r="C113" s="5"/>
      <c r="D113" s="5"/>
      <c r="E113" s="5" t="s">
        <v>563</v>
      </c>
      <c r="F113" s="7" t="s">
        <v>564</v>
      </c>
      <c r="G113" s="8" t="s">
        <v>565</v>
      </c>
      <c r="H113" s="5" t="s">
        <v>563</v>
      </c>
      <c r="I113" s="5"/>
      <c r="J113" s="5"/>
      <c r="K113" s="5"/>
      <c r="L113" s="5"/>
      <c r="M113" s="5" t="s">
        <v>563</v>
      </c>
      <c r="N113" s="7" t="s">
        <v>564</v>
      </c>
      <c r="O113" s="8" t="s">
        <v>566</v>
      </c>
      <c r="P113" s="8" t="s">
        <v>567</v>
      </c>
      <c r="Q113" s="6" t="s">
        <v>19</v>
      </c>
      <c r="R113" s="10" t="s">
        <v>20</v>
      </c>
      <c r="S113" s="10"/>
      <c r="T113" s="10"/>
      <c r="U113" s="10"/>
      <c r="V113" s="10"/>
      <c r="W113" s="10"/>
      <c r="X113" s="10"/>
      <c r="Y113" s="10"/>
      <c r="Z113" s="10"/>
      <c r="AA113">
        <f t="shared" si="2"/>
        <v>1</v>
      </c>
      <c r="AB113" t="str">
        <f t="shared" si="3"/>
        <v>22</v>
      </c>
      <c r="AC113" t="str">
        <f>VLOOKUP(AB113,[1]統計修訂!$G$13:$T$104,14,0)</f>
        <v>C</v>
      </c>
    </row>
    <row r="114" spans="1:29" ht="66" x14ac:dyDescent="0.25">
      <c r="A114" s="5" t="s">
        <v>60</v>
      </c>
      <c r="B114" s="5"/>
      <c r="C114" s="5"/>
      <c r="D114" s="5"/>
      <c r="E114" s="5" t="s">
        <v>568</v>
      </c>
      <c r="F114" s="7" t="s">
        <v>569</v>
      </c>
      <c r="G114" s="8" t="s">
        <v>570</v>
      </c>
      <c r="H114" s="8" t="s">
        <v>571</v>
      </c>
      <c r="I114" s="5"/>
      <c r="J114" s="5"/>
      <c r="K114" s="5"/>
      <c r="L114" s="5"/>
      <c r="M114" s="5" t="s">
        <v>568</v>
      </c>
      <c r="N114" s="7" t="s">
        <v>569</v>
      </c>
      <c r="O114" s="8" t="s">
        <v>572</v>
      </c>
      <c r="P114" s="8" t="s">
        <v>568</v>
      </c>
      <c r="Q114" s="6" t="s">
        <v>19</v>
      </c>
      <c r="R114" s="10" t="s">
        <v>573</v>
      </c>
      <c r="S114" s="10"/>
      <c r="T114" s="10"/>
      <c r="U114" s="10"/>
      <c r="V114" s="10"/>
      <c r="W114" s="10"/>
      <c r="X114" s="10"/>
      <c r="Y114" s="10"/>
      <c r="Z114" s="10"/>
      <c r="AA114">
        <f t="shared" si="2"/>
        <v>1</v>
      </c>
      <c r="AB114" t="str">
        <f t="shared" si="3"/>
        <v>23</v>
      </c>
      <c r="AC114" t="str">
        <f>VLOOKUP(AB114,[1]統計修訂!$G$13:$T$104,14,0)</f>
        <v>C</v>
      </c>
    </row>
    <row r="115" spans="1:29" ht="84.95" customHeight="1" x14ac:dyDescent="0.25">
      <c r="A115" s="5" t="s">
        <v>60</v>
      </c>
      <c r="B115" s="5"/>
      <c r="C115" s="5"/>
      <c r="D115" s="5"/>
      <c r="E115" s="5" t="s">
        <v>574</v>
      </c>
      <c r="F115" s="7" t="s">
        <v>575</v>
      </c>
      <c r="G115" s="8" t="s">
        <v>576</v>
      </c>
      <c r="H115" s="8" t="s">
        <v>577</v>
      </c>
      <c r="I115" s="5"/>
      <c r="J115" s="5"/>
      <c r="K115" s="5"/>
      <c r="L115" s="5"/>
      <c r="M115" s="5" t="s">
        <v>574</v>
      </c>
      <c r="N115" s="7" t="s">
        <v>575</v>
      </c>
      <c r="O115" s="8" t="s">
        <v>578</v>
      </c>
      <c r="P115" s="8" t="s">
        <v>574</v>
      </c>
      <c r="Q115" s="6" t="s">
        <v>19</v>
      </c>
      <c r="R115" s="10" t="s">
        <v>579</v>
      </c>
      <c r="S115" s="10"/>
      <c r="T115" s="10"/>
      <c r="U115" s="10"/>
      <c r="V115" s="10"/>
      <c r="W115" s="10"/>
      <c r="X115" s="10"/>
      <c r="Y115" s="10"/>
      <c r="Z115" s="10"/>
      <c r="AA115">
        <f t="shared" si="2"/>
        <v>1</v>
      </c>
      <c r="AB115" t="str">
        <f t="shared" si="3"/>
        <v>23</v>
      </c>
      <c r="AC115" t="str">
        <f>VLOOKUP(AB115,[1]統計修訂!$G$13:$T$104,14,0)</f>
        <v>C</v>
      </c>
    </row>
    <row r="116" spans="1:29" ht="99" x14ac:dyDescent="0.25">
      <c r="A116" s="5" t="s">
        <v>60</v>
      </c>
      <c r="B116" s="5"/>
      <c r="C116" s="5"/>
      <c r="D116" s="5"/>
      <c r="E116" s="5" t="s">
        <v>580</v>
      </c>
      <c r="F116" s="7" t="s">
        <v>581</v>
      </c>
      <c r="G116" s="8" t="s">
        <v>582</v>
      </c>
      <c r="H116" s="5" t="s">
        <v>580</v>
      </c>
      <c r="I116" s="5"/>
      <c r="J116" s="5"/>
      <c r="K116" s="5"/>
      <c r="L116" s="5"/>
      <c r="M116" s="5" t="s">
        <v>580</v>
      </c>
      <c r="N116" s="7" t="s">
        <v>581</v>
      </c>
      <c r="O116" s="8" t="s">
        <v>583</v>
      </c>
      <c r="P116" s="8" t="s">
        <v>584</v>
      </c>
      <c r="Q116" s="6" t="s">
        <v>19</v>
      </c>
      <c r="R116" s="10" t="s">
        <v>20</v>
      </c>
      <c r="S116" s="10"/>
      <c r="T116" s="10"/>
      <c r="U116" s="10"/>
      <c r="V116" s="10"/>
      <c r="W116" s="10"/>
      <c r="X116" s="10"/>
      <c r="Y116" s="10"/>
      <c r="Z116" s="10"/>
      <c r="AA116">
        <f t="shared" si="2"/>
        <v>1</v>
      </c>
      <c r="AB116" t="str">
        <f t="shared" si="3"/>
        <v>23</v>
      </c>
      <c r="AC116" t="str">
        <f>VLOOKUP(AB116,[1]統計修訂!$G$13:$T$104,14,0)</f>
        <v>C</v>
      </c>
    </row>
    <row r="117" spans="1:29" ht="49.5" x14ac:dyDescent="0.25">
      <c r="A117" s="5" t="s">
        <v>60</v>
      </c>
      <c r="B117" s="5"/>
      <c r="C117" s="5"/>
      <c r="D117" s="5"/>
      <c r="E117" s="5" t="s">
        <v>585</v>
      </c>
      <c r="F117" s="7" t="s">
        <v>586</v>
      </c>
      <c r="G117" s="8" t="s">
        <v>587</v>
      </c>
      <c r="H117" s="5" t="s">
        <v>588</v>
      </c>
      <c r="I117" s="5"/>
      <c r="J117" s="5"/>
      <c r="K117" s="5"/>
      <c r="L117" s="5"/>
      <c r="M117" s="5" t="s">
        <v>588</v>
      </c>
      <c r="N117" s="7" t="s">
        <v>589</v>
      </c>
      <c r="O117" s="8" t="s">
        <v>590</v>
      </c>
      <c r="P117" s="8" t="s">
        <v>591</v>
      </c>
      <c r="Q117" s="6" t="s">
        <v>19</v>
      </c>
      <c r="R117" s="10" t="s">
        <v>157</v>
      </c>
      <c r="S117" s="10"/>
      <c r="T117" s="10"/>
      <c r="U117" s="10"/>
      <c r="V117" s="10"/>
      <c r="W117" s="10"/>
      <c r="X117" s="10"/>
      <c r="Y117" s="10"/>
      <c r="Z117" s="10"/>
      <c r="AA117">
        <f t="shared" si="2"/>
        <v>0</v>
      </c>
      <c r="AB117" t="str">
        <f t="shared" si="3"/>
        <v>23</v>
      </c>
      <c r="AC117" t="str">
        <f>VLOOKUP(AB117,[1]統計修訂!$G$13:$T$104,14,0)</f>
        <v>C</v>
      </c>
    </row>
    <row r="118" spans="1:29" ht="33" x14ac:dyDescent="0.25">
      <c r="A118" s="5" t="s">
        <v>60</v>
      </c>
      <c r="B118" s="5"/>
      <c r="C118" s="5"/>
      <c r="D118" s="5"/>
      <c r="E118" s="5" t="s">
        <v>592</v>
      </c>
      <c r="F118" s="7" t="s">
        <v>593</v>
      </c>
      <c r="G118" s="8"/>
      <c r="H118" s="8" t="s">
        <v>592</v>
      </c>
      <c r="I118" s="5"/>
      <c r="J118" s="5"/>
      <c r="K118" s="5"/>
      <c r="L118" s="5"/>
      <c r="M118" s="5" t="s">
        <v>592</v>
      </c>
      <c r="N118" s="7" t="s">
        <v>594</v>
      </c>
      <c r="O118" s="8"/>
      <c r="P118" s="8" t="s">
        <v>592</v>
      </c>
      <c r="Q118" s="6" t="s">
        <v>19</v>
      </c>
      <c r="R118" s="10" t="s">
        <v>151</v>
      </c>
      <c r="S118" s="10"/>
      <c r="T118" s="10"/>
      <c r="U118" s="10"/>
      <c r="V118" s="10"/>
      <c r="W118" s="10"/>
      <c r="X118" s="10"/>
      <c r="Y118" s="10"/>
      <c r="Z118" s="10"/>
      <c r="AA118">
        <f t="shared" si="2"/>
        <v>1</v>
      </c>
      <c r="AB118" t="str">
        <f t="shared" si="3"/>
        <v>23</v>
      </c>
      <c r="AC118" t="str">
        <f>VLOOKUP(AB118,[1]統計修訂!$G$13:$T$104,14,0)</f>
        <v>C</v>
      </c>
    </row>
    <row r="119" spans="1:29" ht="33" x14ac:dyDescent="0.25">
      <c r="A119" s="5" t="s">
        <v>60</v>
      </c>
      <c r="B119" s="5"/>
      <c r="C119" s="5"/>
      <c r="D119" s="5"/>
      <c r="E119" s="5" t="s">
        <v>595</v>
      </c>
      <c r="F119" s="7" t="s">
        <v>596</v>
      </c>
      <c r="G119" s="8"/>
      <c r="H119" s="8" t="s">
        <v>595</v>
      </c>
      <c r="I119" s="5"/>
      <c r="J119" s="5"/>
      <c r="K119" s="5"/>
      <c r="L119" s="5"/>
      <c r="M119" s="5" t="s">
        <v>595</v>
      </c>
      <c r="N119" s="7" t="s">
        <v>597</v>
      </c>
      <c r="O119" s="8"/>
      <c r="P119" s="8" t="s">
        <v>595</v>
      </c>
      <c r="Q119" s="6" t="s">
        <v>19</v>
      </c>
      <c r="R119" s="10" t="s">
        <v>151</v>
      </c>
      <c r="S119" s="10"/>
      <c r="T119" s="10"/>
      <c r="U119" s="10"/>
      <c r="V119" s="10"/>
      <c r="W119" s="10"/>
      <c r="X119" s="10"/>
      <c r="Y119" s="10"/>
      <c r="Z119" s="10"/>
      <c r="AA119">
        <f t="shared" si="2"/>
        <v>1</v>
      </c>
      <c r="AB119" t="str">
        <f t="shared" si="3"/>
        <v>23</v>
      </c>
      <c r="AC119" t="str">
        <f>VLOOKUP(AB119,[1]統計修訂!$G$13:$T$104,14,0)</f>
        <v>C</v>
      </c>
    </row>
    <row r="120" spans="1:29" s="28" customFormat="1" ht="155.1" customHeight="1" x14ac:dyDescent="0.25">
      <c r="A120" s="18" t="s">
        <v>60</v>
      </c>
      <c r="B120" s="18"/>
      <c r="C120" s="18"/>
      <c r="D120" s="18"/>
      <c r="E120" s="18" t="s">
        <v>598</v>
      </c>
      <c r="F120" s="19" t="s">
        <v>599</v>
      </c>
      <c r="G120" s="20" t="s">
        <v>600</v>
      </c>
      <c r="H120" s="20" t="s">
        <v>601</v>
      </c>
      <c r="I120" s="18"/>
      <c r="J120" s="18"/>
      <c r="K120" s="18"/>
      <c r="L120" s="18"/>
      <c r="M120" s="18" t="s">
        <v>598</v>
      </c>
      <c r="N120" s="19" t="s">
        <v>599</v>
      </c>
      <c r="O120" s="20" t="s">
        <v>602</v>
      </c>
      <c r="P120" s="20" t="s">
        <v>603</v>
      </c>
      <c r="Q120" s="6" t="s">
        <v>19</v>
      </c>
      <c r="R120" s="10" t="s">
        <v>604</v>
      </c>
      <c r="S120" s="10"/>
      <c r="T120" s="10"/>
      <c r="U120" s="10"/>
      <c r="V120" s="10"/>
      <c r="W120" s="10"/>
      <c r="X120" s="10"/>
      <c r="Y120" s="10"/>
      <c r="Z120" s="10"/>
      <c r="AA120">
        <f t="shared" si="2"/>
        <v>1</v>
      </c>
      <c r="AB120" t="str">
        <f t="shared" si="3"/>
        <v>23</v>
      </c>
      <c r="AC120" t="str">
        <f>VLOOKUP(AB120,[1]統計修訂!$G$13:$T$104,14,0)</f>
        <v>C</v>
      </c>
    </row>
    <row r="121" spans="1:29" ht="33" x14ac:dyDescent="0.25">
      <c r="A121" s="5" t="s">
        <v>60</v>
      </c>
      <c r="B121" s="5"/>
      <c r="C121" s="5"/>
      <c r="D121" s="5"/>
      <c r="E121" s="5" t="s">
        <v>605</v>
      </c>
      <c r="F121" s="7" t="s">
        <v>606</v>
      </c>
      <c r="G121" s="8" t="s">
        <v>607</v>
      </c>
      <c r="H121" s="8" t="s">
        <v>605</v>
      </c>
      <c r="I121" s="5"/>
      <c r="J121" s="5"/>
      <c r="K121" s="5"/>
      <c r="L121" s="5"/>
      <c r="M121" s="5" t="s">
        <v>605</v>
      </c>
      <c r="N121" s="7" t="s">
        <v>606</v>
      </c>
      <c r="O121" s="8" t="s">
        <v>608</v>
      </c>
      <c r="P121" s="8" t="s">
        <v>605</v>
      </c>
      <c r="Q121" s="6" t="s">
        <v>19</v>
      </c>
      <c r="R121" s="10" t="s">
        <v>609</v>
      </c>
      <c r="S121" s="10"/>
      <c r="T121" s="10"/>
      <c r="U121" s="10"/>
      <c r="V121" s="10"/>
      <c r="W121" s="10"/>
      <c r="X121" s="10"/>
      <c r="Y121" s="10"/>
      <c r="Z121" s="10"/>
      <c r="AA121">
        <f t="shared" si="2"/>
        <v>1</v>
      </c>
      <c r="AB121" t="str">
        <f t="shared" si="3"/>
        <v>24</v>
      </c>
      <c r="AC121" t="str">
        <f>VLOOKUP(AB121,[1]統計修訂!$G$13:$T$104,14,0)</f>
        <v>C</v>
      </c>
    </row>
    <row r="122" spans="1:29" ht="65.099999999999994" customHeight="1" x14ac:dyDescent="0.25">
      <c r="A122" s="5" t="s">
        <v>60</v>
      </c>
      <c r="B122" s="5"/>
      <c r="C122" s="5"/>
      <c r="D122" s="5"/>
      <c r="E122" s="5" t="s">
        <v>610</v>
      </c>
      <c r="F122" s="7" t="s">
        <v>611</v>
      </c>
      <c r="G122" s="16"/>
      <c r="H122" s="8" t="s">
        <v>610</v>
      </c>
      <c r="I122" s="5"/>
      <c r="J122" s="5"/>
      <c r="K122" s="5"/>
      <c r="L122" s="5"/>
      <c r="M122" s="5" t="s">
        <v>610</v>
      </c>
      <c r="N122" s="7" t="s">
        <v>611</v>
      </c>
      <c r="O122" s="16" t="s">
        <v>612</v>
      </c>
      <c r="P122" s="8" t="s">
        <v>610</v>
      </c>
      <c r="Q122" s="6" t="s">
        <v>19</v>
      </c>
      <c r="R122" s="10" t="s">
        <v>613</v>
      </c>
      <c r="S122" s="10"/>
      <c r="T122" s="10"/>
      <c r="U122" s="10"/>
      <c r="V122" s="10"/>
      <c r="W122" s="10"/>
      <c r="X122" s="10"/>
      <c r="Y122" s="10"/>
      <c r="Z122" s="10"/>
      <c r="AA122">
        <f t="shared" si="2"/>
        <v>0</v>
      </c>
      <c r="AB122" t="str">
        <f t="shared" si="3"/>
        <v>24</v>
      </c>
      <c r="AC122" t="str">
        <f>VLOOKUP(AB122,[1]統計修訂!$G$13:$T$104,14,0)</f>
        <v>C</v>
      </c>
    </row>
    <row r="123" spans="1:29" ht="99.95" customHeight="1" x14ac:dyDescent="0.25">
      <c r="A123" s="5" t="s">
        <v>60</v>
      </c>
      <c r="B123" s="5"/>
      <c r="C123" s="5"/>
      <c r="D123" s="5"/>
      <c r="E123" s="5" t="s">
        <v>614</v>
      </c>
      <c r="F123" s="7" t="s">
        <v>615</v>
      </c>
      <c r="G123" s="8" t="s">
        <v>616</v>
      </c>
      <c r="H123" s="8" t="s">
        <v>614</v>
      </c>
      <c r="I123" s="5"/>
      <c r="J123" s="5"/>
      <c r="K123" s="5"/>
      <c r="L123" s="5"/>
      <c r="M123" s="5" t="s">
        <v>614</v>
      </c>
      <c r="N123" s="7" t="s">
        <v>617</v>
      </c>
      <c r="O123" s="8" t="s">
        <v>616</v>
      </c>
      <c r="P123" s="8" t="s">
        <v>614</v>
      </c>
      <c r="Q123" s="6" t="s">
        <v>19</v>
      </c>
      <c r="R123" s="10" t="s">
        <v>618</v>
      </c>
      <c r="S123" s="10"/>
      <c r="T123" s="10"/>
      <c r="U123" s="10"/>
      <c r="V123" s="10"/>
      <c r="W123" s="10"/>
      <c r="X123" s="10"/>
      <c r="Y123" s="10"/>
      <c r="Z123" s="10"/>
      <c r="AA123">
        <f t="shared" si="2"/>
        <v>0</v>
      </c>
      <c r="AB123" t="str">
        <f t="shared" si="3"/>
        <v>24</v>
      </c>
      <c r="AC123" t="str">
        <f>VLOOKUP(AB123,[1]統計修訂!$G$13:$T$104,14,0)</f>
        <v>C</v>
      </c>
    </row>
    <row r="124" spans="1:29" ht="49.5" x14ac:dyDescent="0.25">
      <c r="A124" s="5" t="s">
        <v>60</v>
      </c>
      <c r="B124" s="5"/>
      <c r="C124" s="5"/>
      <c r="D124" s="5"/>
      <c r="E124" s="5" t="s">
        <v>619</v>
      </c>
      <c r="F124" s="7" t="s">
        <v>620</v>
      </c>
      <c r="G124" s="8" t="s">
        <v>621</v>
      </c>
      <c r="H124" s="29" t="s">
        <v>622</v>
      </c>
      <c r="I124" s="5"/>
      <c r="J124" s="5"/>
      <c r="K124" s="5"/>
      <c r="L124" s="5"/>
      <c r="M124" s="5" t="s">
        <v>619</v>
      </c>
      <c r="N124" s="7" t="s">
        <v>623</v>
      </c>
      <c r="O124" s="8" t="s">
        <v>624</v>
      </c>
      <c r="P124" s="8" t="s">
        <v>619</v>
      </c>
      <c r="Q124" s="6" t="s">
        <v>19</v>
      </c>
      <c r="R124" s="10" t="s">
        <v>107</v>
      </c>
      <c r="S124" s="10"/>
      <c r="T124" s="10"/>
      <c r="U124" s="10"/>
      <c r="V124" s="10"/>
      <c r="W124" s="10"/>
      <c r="X124" s="10"/>
      <c r="Y124" s="10"/>
      <c r="Z124" s="10"/>
      <c r="AA124">
        <f t="shared" si="2"/>
        <v>0</v>
      </c>
      <c r="AB124" t="str">
        <f t="shared" si="3"/>
        <v>25</v>
      </c>
      <c r="AC124" t="str">
        <f>VLOOKUP(AB124,[1]統計修訂!$G$13:$T$104,14,0)</f>
        <v>C</v>
      </c>
    </row>
    <row r="125" spans="1:29" ht="82.5" x14ac:dyDescent="0.25">
      <c r="A125" s="5" t="s">
        <v>60</v>
      </c>
      <c r="B125" s="5"/>
      <c r="C125" s="5"/>
      <c r="D125" s="5"/>
      <c r="E125" s="5" t="s">
        <v>625</v>
      </c>
      <c r="F125" s="7" t="s">
        <v>626</v>
      </c>
      <c r="G125" s="8" t="s">
        <v>627</v>
      </c>
      <c r="H125" s="8" t="s">
        <v>625</v>
      </c>
      <c r="I125" s="5"/>
      <c r="J125" s="5"/>
      <c r="K125" s="5"/>
      <c r="L125" s="5"/>
      <c r="M125" s="5" t="s">
        <v>625</v>
      </c>
      <c r="N125" s="7" t="s">
        <v>628</v>
      </c>
      <c r="O125" s="8" t="s">
        <v>629</v>
      </c>
      <c r="P125" s="8" t="s">
        <v>625</v>
      </c>
      <c r="Q125" s="6" t="s">
        <v>19</v>
      </c>
      <c r="R125" s="10" t="s">
        <v>630</v>
      </c>
      <c r="S125" s="10"/>
      <c r="T125" s="10"/>
      <c r="U125" s="10"/>
      <c r="V125" s="10"/>
      <c r="W125" s="10"/>
      <c r="X125" s="10"/>
      <c r="Y125" s="10"/>
      <c r="Z125" s="10"/>
      <c r="AA125">
        <f t="shared" si="2"/>
        <v>1</v>
      </c>
      <c r="AB125" t="str">
        <f t="shared" si="3"/>
        <v>25</v>
      </c>
      <c r="AC125" t="str">
        <f>VLOOKUP(AB125,[1]統計修訂!$G$13:$T$104,14,0)</f>
        <v>C</v>
      </c>
    </row>
    <row r="126" spans="1:29" ht="33" x14ac:dyDescent="0.25">
      <c r="A126" s="5" t="s">
        <v>60</v>
      </c>
      <c r="B126" s="5"/>
      <c r="C126" s="5"/>
      <c r="D126" s="5"/>
      <c r="E126" s="5" t="s">
        <v>631</v>
      </c>
      <c r="F126" s="7" t="s">
        <v>632</v>
      </c>
      <c r="G126" s="9" t="s">
        <v>633</v>
      </c>
      <c r="H126" s="8" t="s">
        <v>631</v>
      </c>
      <c r="I126" s="5"/>
      <c r="J126" s="5"/>
      <c r="K126" s="5"/>
      <c r="L126" s="5"/>
      <c r="M126" s="5" t="s">
        <v>631</v>
      </c>
      <c r="N126" s="7" t="s">
        <v>632</v>
      </c>
      <c r="O126" s="8"/>
      <c r="P126" s="8" t="s">
        <v>631</v>
      </c>
      <c r="Q126" s="6" t="s">
        <v>19</v>
      </c>
      <c r="R126" s="10" t="s">
        <v>634</v>
      </c>
      <c r="S126" s="10"/>
      <c r="T126" s="10"/>
      <c r="U126" s="10"/>
      <c r="V126" s="10"/>
      <c r="W126" s="10"/>
      <c r="X126" s="10"/>
      <c r="Y126" s="10"/>
      <c r="Z126" s="10"/>
      <c r="AA126">
        <f t="shared" si="2"/>
        <v>0</v>
      </c>
      <c r="AB126" t="str">
        <f t="shared" si="3"/>
        <v>25</v>
      </c>
      <c r="AC126" t="str">
        <f>VLOOKUP(AB126,[1]統計修訂!$G$13:$T$104,14,0)</f>
        <v>C</v>
      </c>
    </row>
    <row r="127" spans="1:29" ht="33" x14ac:dyDescent="0.25">
      <c r="A127" s="5" t="s">
        <v>60</v>
      </c>
      <c r="B127" s="5"/>
      <c r="C127" s="5"/>
      <c r="D127" s="5"/>
      <c r="E127" s="5" t="s">
        <v>635</v>
      </c>
      <c r="F127" s="7" t="s">
        <v>636</v>
      </c>
      <c r="G127" s="9" t="s">
        <v>637</v>
      </c>
      <c r="H127" s="8" t="s">
        <v>635</v>
      </c>
      <c r="I127" s="5"/>
      <c r="J127" s="5"/>
      <c r="K127" s="5"/>
      <c r="L127" s="5"/>
      <c r="M127" s="5" t="s">
        <v>635</v>
      </c>
      <c r="N127" s="7" t="s">
        <v>636</v>
      </c>
      <c r="O127" s="8"/>
      <c r="P127" s="8" t="s">
        <v>635</v>
      </c>
      <c r="Q127" s="6" t="s">
        <v>19</v>
      </c>
      <c r="R127" s="10" t="s">
        <v>634</v>
      </c>
      <c r="S127" s="10"/>
      <c r="T127" s="10"/>
      <c r="U127" s="10"/>
      <c r="V127" s="10"/>
      <c r="W127" s="10"/>
      <c r="X127" s="10"/>
      <c r="Y127" s="10"/>
      <c r="Z127" s="10"/>
      <c r="AA127">
        <f t="shared" si="2"/>
        <v>0</v>
      </c>
      <c r="AB127" t="str">
        <f t="shared" si="3"/>
        <v>25</v>
      </c>
      <c r="AC127" t="str">
        <f>VLOOKUP(AB127,[1]統計修訂!$G$13:$T$104,14,0)</f>
        <v>C</v>
      </c>
    </row>
    <row r="128" spans="1:29" ht="33" x14ac:dyDescent="0.25">
      <c r="A128" s="5" t="s">
        <v>60</v>
      </c>
      <c r="B128" s="5"/>
      <c r="C128" s="5"/>
      <c r="D128" s="5"/>
      <c r="E128" s="5"/>
      <c r="F128" s="7"/>
      <c r="G128" s="8"/>
      <c r="H128" s="8"/>
      <c r="I128" s="5"/>
      <c r="J128" s="5"/>
      <c r="K128" s="5"/>
      <c r="L128" s="5"/>
      <c r="M128" s="14" t="s">
        <v>638</v>
      </c>
      <c r="N128" s="15" t="s">
        <v>639</v>
      </c>
      <c r="O128" s="16"/>
      <c r="P128" s="16" t="s">
        <v>638</v>
      </c>
      <c r="Q128" s="6" t="s">
        <v>231</v>
      </c>
      <c r="R128" s="10" t="s">
        <v>640</v>
      </c>
      <c r="S128" s="10"/>
      <c r="T128" s="10"/>
      <c r="U128" s="10"/>
      <c r="V128" s="10"/>
      <c r="W128" s="10"/>
      <c r="X128" s="10"/>
      <c r="Y128" s="10"/>
      <c r="Z128" s="10"/>
      <c r="AA128">
        <f t="shared" si="2"/>
        <v>0</v>
      </c>
      <c r="AB128" t="str">
        <f t="shared" si="3"/>
        <v>25</v>
      </c>
      <c r="AC128" t="str">
        <f>VLOOKUP(AB128,[1]統計修訂!$G$13:$T$104,14,0)</f>
        <v>C</v>
      </c>
    </row>
    <row r="129" spans="1:29" ht="54.95" customHeight="1" x14ac:dyDescent="0.25">
      <c r="A129" s="5" t="s">
        <v>60</v>
      </c>
      <c r="B129" s="5"/>
      <c r="C129" s="5"/>
      <c r="D129" s="5"/>
      <c r="E129" s="5" t="s">
        <v>641</v>
      </c>
      <c r="F129" s="7" t="s">
        <v>642</v>
      </c>
      <c r="G129" s="8"/>
      <c r="H129" s="8" t="s">
        <v>643</v>
      </c>
      <c r="I129" s="5"/>
      <c r="J129" s="5"/>
      <c r="K129" s="5"/>
      <c r="L129" s="5"/>
      <c r="M129" s="5" t="s">
        <v>641</v>
      </c>
      <c r="N129" s="7" t="s">
        <v>644</v>
      </c>
      <c r="O129" s="8"/>
      <c r="P129" s="8" t="s">
        <v>641</v>
      </c>
      <c r="Q129" s="6" t="s">
        <v>19</v>
      </c>
      <c r="R129" s="10" t="s">
        <v>645</v>
      </c>
      <c r="S129" s="10"/>
      <c r="T129" s="10"/>
      <c r="U129" s="10"/>
      <c r="V129" s="10"/>
      <c r="W129" s="10"/>
      <c r="X129" s="10"/>
      <c r="Y129" s="10"/>
      <c r="Z129" s="10"/>
      <c r="AA129">
        <f t="shared" si="2"/>
        <v>0</v>
      </c>
      <c r="AB129" t="str">
        <f t="shared" si="3"/>
        <v>25</v>
      </c>
      <c r="AC129" t="str">
        <f>VLOOKUP(AB129,[1]統計修訂!$G$13:$T$104,14,0)</f>
        <v>C</v>
      </c>
    </row>
    <row r="130" spans="1:29" ht="49.5" x14ac:dyDescent="0.25">
      <c r="A130" s="5" t="s">
        <v>60</v>
      </c>
      <c r="B130" s="5"/>
      <c r="C130" s="5"/>
      <c r="D130" s="5"/>
      <c r="E130" s="5"/>
      <c r="F130" s="7"/>
      <c r="G130" s="8"/>
      <c r="H130" s="8"/>
      <c r="I130" s="5"/>
      <c r="J130" s="5"/>
      <c r="K130" s="5"/>
      <c r="L130" s="5"/>
      <c r="M130" s="14" t="s">
        <v>646</v>
      </c>
      <c r="N130" s="15" t="s">
        <v>647</v>
      </c>
      <c r="O130" s="16"/>
      <c r="P130" s="16" t="s">
        <v>646</v>
      </c>
      <c r="Q130" s="6" t="s">
        <v>231</v>
      </c>
      <c r="R130" s="10" t="s">
        <v>648</v>
      </c>
      <c r="S130" s="10"/>
      <c r="T130" s="10"/>
      <c r="U130" s="10"/>
      <c r="V130" s="10"/>
      <c r="W130" s="10"/>
      <c r="X130" s="10"/>
      <c r="Y130" s="10"/>
      <c r="Z130" s="10"/>
      <c r="AA130">
        <f t="shared" si="2"/>
        <v>0</v>
      </c>
      <c r="AB130" t="str">
        <f t="shared" si="3"/>
        <v>25</v>
      </c>
      <c r="AC130" t="str">
        <f>VLOOKUP(AB130,[1]統計修訂!$G$13:$T$104,14,0)</f>
        <v>C</v>
      </c>
    </row>
    <row r="131" spans="1:29" s="28" customFormat="1" ht="33" x14ac:dyDescent="0.25">
      <c r="A131" s="18" t="s">
        <v>60</v>
      </c>
      <c r="B131" s="18"/>
      <c r="C131" s="18"/>
      <c r="D131" s="18"/>
      <c r="E131" s="18" t="s">
        <v>649</v>
      </c>
      <c r="F131" s="19" t="s">
        <v>650</v>
      </c>
      <c r="G131" s="20" t="s">
        <v>651</v>
      </c>
      <c r="H131" s="20" t="s">
        <v>652</v>
      </c>
      <c r="I131" s="18"/>
      <c r="J131" s="18"/>
      <c r="K131" s="18"/>
      <c r="L131" s="18"/>
      <c r="M131" s="18" t="s">
        <v>649</v>
      </c>
      <c r="N131" s="19" t="s">
        <v>650</v>
      </c>
      <c r="O131" s="20" t="s">
        <v>653</v>
      </c>
      <c r="P131" s="20" t="s">
        <v>649</v>
      </c>
      <c r="Q131" s="6" t="s">
        <v>19</v>
      </c>
      <c r="R131" s="10" t="s">
        <v>654</v>
      </c>
      <c r="S131" s="10"/>
      <c r="T131" s="10"/>
      <c r="U131" s="10"/>
      <c r="V131" s="10"/>
      <c r="W131" s="10"/>
      <c r="X131" s="10"/>
      <c r="Y131" s="10"/>
      <c r="Z131" s="10"/>
      <c r="AA131">
        <f t="shared" si="2"/>
        <v>0</v>
      </c>
      <c r="AB131" t="str">
        <f t="shared" si="3"/>
        <v>25</v>
      </c>
      <c r="AC131" t="str">
        <f>VLOOKUP(AB131,[1]統計修訂!$G$13:$T$104,14,0)</f>
        <v>C</v>
      </c>
    </row>
    <row r="132" spans="1:29" ht="49.5" x14ac:dyDescent="0.25">
      <c r="A132" s="5" t="s">
        <v>60</v>
      </c>
      <c r="B132" s="5"/>
      <c r="C132" s="5"/>
      <c r="D132" s="5"/>
      <c r="E132" s="5" t="s">
        <v>655</v>
      </c>
      <c r="F132" s="7" t="s">
        <v>656</v>
      </c>
      <c r="G132" s="8" t="s">
        <v>657</v>
      </c>
      <c r="H132" s="8" t="s">
        <v>655</v>
      </c>
      <c r="I132" s="5"/>
      <c r="J132" s="5"/>
      <c r="K132" s="5"/>
      <c r="L132" s="5"/>
      <c r="M132" s="5" t="s">
        <v>655</v>
      </c>
      <c r="N132" s="7" t="s">
        <v>656</v>
      </c>
      <c r="O132" s="8" t="s">
        <v>658</v>
      </c>
      <c r="P132" s="8" t="s">
        <v>655</v>
      </c>
      <c r="Q132" s="6" t="s">
        <v>19</v>
      </c>
      <c r="R132" s="10" t="s">
        <v>132</v>
      </c>
      <c r="S132" s="10"/>
      <c r="T132" s="10"/>
      <c r="U132" s="10"/>
      <c r="V132" s="10"/>
      <c r="W132" s="10"/>
      <c r="X132" s="10"/>
      <c r="Y132" s="10"/>
      <c r="Z132" s="10"/>
      <c r="AA132">
        <f t="shared" ref="AA132:AA194" si="4">IF(Q132&lt;&gt;"",IF(ISERROR(FIND("主計",R132,1)),0,1),"")</f>
        <v>0</v>
      </c>
      <c r="AB132" t="str">
        <f t="shared" ref="AB132:AB194" si="5">IF(E132&lt;&gt;"",LEFT(E132,2),IF(Q132="刪",LEFT(M132,2),""))</f>
        <v>25</v>
      </c>
      <c r="AC132" t="str">
        <f>VLOOKUP(AB132,[1]統計修訂!$G$13:$T$104,14,0)</f>
        <v>C</v>
      </c>
    </row>
    <row r="133" spans="1:29" ht="49.5" x14ac:dyDescent="0.25">
      <c r="A133" s="5" t="s">
        <v>60</v>
      </c>
      <c r="B133" s="5"/>
      <c r="C133" s="5"/>
      <c r="D133" s="5"/>
      <c r="E133" s="5" t="s">
        <v>659</v>
      </c>
      <c r="F133" s="7" t="s">
        <v>660</v>
      </c>
      <c r="G133" s="9" t="s">
        <v>661</v>
      </c>
      <c r="H133" s="5" t="s">
        <v>662</v>
      </c>
      <c r="I133" s="5"/>
      <c r="J133" s="5"/>
      <c r="K133" s="5"/>
      <c r="L133" s="5"/>
      <c r="M133" s="5" t="s">
        <v>659</v>
      </c>
      <c r="N133" s="7" t="s">
        <v>660</v>
      </c>
      <c r="O133" s="8"/>
      <c r="P133" s="8" t="s">
        <v>659</v>
      </c>
      <c r="Q133" s="6" t="s">
        <v>19</v>
      </c>
      <c r="R133" s="10" t="s">
        <v>663</v>
      </c>
      <c r="S133" s="10"/>
      <c r="T133" s="10"/>
      <c r="U133" s="10"/>
      <c r="V133" s="10"/>
      <c r="W133" s="10"/>
      <c r="X133" s="10"/>
      <c r="Y133" s="10"/>
      <c r="Z133" s="10"/>
      <c r="AA133">
        <f t="shared" si="4"/>
        <v>0</v>
      </c>
      <c r="AB133" t="str">
        <f t="shared" si="5"/>
        <v>25</v>
      </c>
      <c r="AC133" t="str">
        <f>VLOOKUP(AB133,[1]統計修訂!$G$13:$T$104,14,0)</f>
        <v>C</v>
      </c>
    </row>
    <row r="134" spans="1:29" ht="150" customHeight="1" x14ac:dyDescent="0.25">
      <c r="A134" s="5" t="s">
        <v>60</v>
      </c>
      <c r="B134" s="5"/>
      <c r="C134" s="5"/>
      <c r="D134" s="5"/>
      <c r="E134" s="13" t="s">
        <v>664</v>
      </c>
      <c r="F134" s="17" t="s">
        <v>665</v>
      </c>
      <c r="G134" s="9" t="s">
        <v>666</v>
      </c>
      <c r="H134" s="17" t="s">
        <v>667</v>
      </c>
      <c r="I134" s="5"/>
      <c r="J134" s="5"/>
      <c r="K134" s="5"/>
      <c r="L134" s="5"/>
      <c r="M134" s="5"/>
      <c r="N134" s="7"/>
      <c r="O134" s="8"/>
      <c r="P134" s="8"/>
      <c r="Q134" s="6" t="s">
        <v>265</v>
      </c>
      <c r="R134" s="10" t="s">
        <v>668</v>
      </c>
      <c r="S134" s="10"/>
      <c r="T134" s="10"/>
      <c r="U134" s="10"/>
      <c r="V134" s="10"/>
      <c r="W134" s="10"/>
      <c r="X134" s="10"/>
      <c r="Y134" s="10"/>
      <c r="Z134" s="10"/>
      <c r="AA134">
        <f t="shared" si="4"/>
        <v>0</v>
      </c>
      <c r="AB134" t="str">
        <f t="shared" si="5"/>
        <v>25</v>
      </c>
      <c r="AC134" t="str">
        <f>VLOOKUP(AB134,[1]統計修訂!$G$13:$T$104,14,0)</f>
        <v>C</v>
      </c>
    </row>
    <row r="135" spans="1:29" ht="49.5" x14ac:dyDescent="0.25">
      <c r="A135" s="5" t="s">
        <v>60</v>
      </c>
      <c r="B135" s="5"/>
      <c r="C135" s="5"/>
      <c r="D135" s="5"/>
      <c r="E135" s="5" t="s">
        <v>669</v>
      </c>
      <c r="F135" s="7" t="s">
        <v>670</v>
      </c>
      <c r="G135" s="8" t="s">
        <v>671</v>
      </c>
      <c r="H135" s="5" t="s">
        <v>669</v>
      </c>
      <c r="I135" s="5"/>
      <c r="J135" s="5"/>
      <c r="K135" s="5"/>
      <c r="L135" s="5"/>
      <c r="M135" s="5" t="s">
        <v>669</v>
      </c>
      <c r="N135" s="7" t="s">
        <v>670</v>
      </c>
      <c r="O135" s="8" t="s">
        <v>672</v>
      </c>
      <c r="P135" s="8" t="s">
        <v>673</v>
      </c>
      <c r="Q135" s="6" t="s">
        <v>19</v>
      </c>
      <c r="R135" s="10" t="s">
        <v>132</v>
      </c>
      <c r="S135" s="10"/>
      <c r="T135" s="10"/>
      <c r="U135" s="10"/>
      <c r="V135" s="10"/>
      <c r="W135" s="10"/>
      <c r="X135" s="10"/>
      <c r="Y135" s="10"/>
      <c r="Z135" s="10"/>
      <c r="AA135">
        <f t="shared" si="4"/>
        <v>0</v>
      </c>
      <c r="AB135" t="str">
        <f t="shared" si="5"/>
        <v>25</v>
      </c>
      <c r="AC135" t="str">
        <f>VLOOKUP(AB135,[1]統計修訂!$G$13:$T$104,14,0)</f>
        <v>C</v>
      </c>
    </row>
    <row r="136" spans="1:29" ht="82.5" x14ac:dyDescent="0.25">
      <c r="A136" s="5" t="s">
        <v>60</v>
      </c>
      <c r="B136" s="5"/>
      <c r="C136" s="5"/>
      <c r="D136" s="5"/>
      <c r="E136" s="5" t="s">
        <v>674</v>
      </c>
      <c r="F136" s="7" t="s">
        <v>675</v>
      </c>
      <c r="G136" s="8" t="s">
        <v>676</v>
      </c>
      <c r="H136" s="8" t="s">
        <v>674</v>
      </c>
      <c r="I136" s="5"/>
      <c r="J136" s="5"/>
      <c r="K136" s="5"/>
      <c r="L136" s="5"/>
      <c r="M136" s="5" t="s">
        <v>674</v>
      </c>
      <c r="N136" s="7" t="s">
        <v>675</v>
      </c>
      <c r="O136" s="8" t="s">
        <v>677</v>
      </c>
      <c r="P136" s="8" t="s">
        <v>674</v>
      </c>
      <c r="Q136" s="6" t="s">
        <v>19</v>
      </c>
      <c r="R136" s="10" t="s">
        <v>678</v>
      </c>
      <c r="S136" s="10"/>
      <c r="T136" s="10"/>
      <c r="U136" s="10"/>
      <c r="V136" s="10"/>
      <c r="W136" s="10"/>
      <c r="X136" s="10"/>
      <c r="Y136" s="10"/>
      <c r="Z136" s="10"/>
      <c r="AA136">
        <f t="shared" si="4"/>
        <v>1</v>
      </c>
      <c r="AB136" t="str">
        <f t="shared" si="5"/>
        <v>25</v>
      </c>
      <c r="AC136" t="str">
        <f>VLOOKUP(AB136,[1]統計修訂!$G$13:$T$104,14,0)</f>
        <v>C</v>
      </c>
    </row>
    <row r="137" spans="1:29" ht="33" x14ac:dyDescent="0.25">
      <c r="A137" s="5" t="s">
        <v>60</v>
      </c>
      <c r="B137" s="5"/>
      <c r="C137" s="5"/>
      <c r="D137" s="5"/>
      <c r="E137" s="11" t="s">
        <v>679</v>
      </c>
      <c r="F137" s="12" t="s">
        <v>680</v>
      </c>
      <c r="G137" s="9" t="s">
        <v>681</v>
      </c>
      <c r="H137" s="10" t="s">
        <v>679</v>
      </c>
      <c r="I137" s="5"/>
      <c r="J137" s="5"/>
      <c r="K137" s="5"/>
      <c r="L137" s="5"/>
      <c r="M137" s="11" t="s">
        <v>679</v>
      </c>
      <c r="N137" s="15" t="s">
        <v>682</v>
      </c>
      <c r="O137" s="16"/>
      <c r="P137" s="10" t="s">
        <v>679</v>
      </c>
      <c r="Q137" s="6" t="s">
        <v>19</v>
      </c>
      <c r="R137" s="10" t="s">
        <v>683</v>
      </c>
      <c r="S137" s="10"/>
      <c r="T137" s="10"/>
      <c r="U137" s="10"/>
      <c r="V137" s="10"/>
      <c r="W137" s="10"/>
      <c r="X137" s="10"/>
      <c r="Y137" s="10"/>
      <c r="Z137" s="10"/>
      <c r="AA137">
        <f t="shared" si="4"/>
        <v>0</v>
      </c>
      <c r="AB137" t="str">
        <f t="shared" si="5"/>
        <v>26</v>
      </c>
      <c r="AC137" t="str">
        <f>VLOOKUP(AB137,[1]統計修訂!$G$13:$T$104,14,0)</f>
        <v>C</v>
      </c>
    </row>
    <row r="138" spans="1:29" ht="33" x14ac:dyDescent="0.25">
      <c r="A138" s="5" t="s">
        <v>60</v>
      </c>
      <c r="B138" s="5"/>
      <c r="C138" s="5"/>
      <c r="D138" s="5"/>
      <c r="E138" s="11" t="s">
        <v>684</v>
      </c>
      <c r="F138" s="12" t="s">
        <v>685</v>
      </c>
      <c r="G138" s="9" t="s">
        <v>686</v>
      </c>
      <c r="H138" s="10" t="s">
        <v>684</v>
      </c>
      <c r="I138" s="5"/>
      <c r="J138" s="5"/>
      <c r="K138" s="5"/>
      <c r="L138" s="5"/>
      <c r="M138" s="11" t="s">
        <v>684</v>
      </c>
      <c r="N138" s="12" t="s">
        <v>685</v>
      </c>
      <c r="O138" s="10"/>
      <c r="P138" s="10" t="s">
        <v>684</v>
      </c>
      <c r="Q138" s="6" t="s">
        <v>19</v>
      </c>
      <c r="R138" s="10" t="s">
        <v>112</v>
      </c>
      <c r="S138" s="10"/>
      <c r="T138" s="10"/>
      <c r="U138" s="10"/>
      <c r="V138" s="10"/>
      <c r="W138" s="10"/>
      <c r="X138" s="10"/>
      <c r="Y138" s="10"/>
      <c r="Z138" s="10"/>
      <c r="AA138">
        <f t="shared" si="4"/>
        <v>0</v>
      </c>
      <c r="AB138" t="str">
        <f t="shared" si="5"/>
        <v>26</v>
      </c>
      <c r="AC138" t="str">
        <f>VLOOKUP(AB138,[1]統計修訂!$G$13:$T$104,14,0)</f>
        <v>C</v>
      </c>
    </row>
    <row r="139" spans="1:29" ht="49.5" x14ac:dyDescent="0.25">
      <c r="A139" s="5" t="s">
        <v>60</v>
      </c>
      <c r="B139" s="5"/>
      <c r="C139" s="5"/>
      <c r="D139" s="5"/>
      <c r="E139" s="13" t="s">
        <v>687</v>
      </c>
      <c r="F139" s="17" t="s">
        <v>688</v>
      </c>
      <c r="G139" s="9" t="s">
        <v>689</v>
      </c>
      <c r="H139" s="9" t="s">
        <v>690</v>
      </c>
      <c r="I139" s="5"/>
      <c r="J139" s="5"/>
      <c r="K139" s="5"/>
      <c r="L139" s="5"/>
      <c r="M139" s="14"/>
      <c r="P139" s="16"/>
      <c r="Q139" s="6" t="s">
        <v>265</v>
      </c>
      <c r="R139" s="10" t="s">
        <v>691</v>
      </c>
      <c r="S139" s="10"/>
      <c r="T139" s="10"/>
      <c r="U139" s="10"/>
      <c r="V139" s="10"/>
      <c r="W139" s="10"/>
      <c r="X139" s="10"/>
      <c r="Y139" s="10"/>
      <c r="Z139" s="10"/>
      <c r="AA139">
        <f t="shared" si="4"/>
        <v>0</v>
      </c>
      <c r="AB139" t="str">
        <f t="shared" si="5"/>
        <v>26</v>
      </c>
      <c r="AC139" t="str">
        <f>VLOOKUP(AB139,[1]統計修訂!$G$13:$T$104,14,0)</f>
        <v>C</v>
      </c>
    </row>
    <row r="140" spans="1:29" ht="49.5" x14ac:dyDescent="0.25">
      <c r="A140" s="5" t="s">
        <v>60</v>
      </c>
      <c r="B140" s="5"/>
      <c r="C140" s="5"/>
      <c r="D140" s="5"/>
      <c r="E140" s="13" t="s">
        <v>692</v>
      </c>
      <c r="F140" s="17" t="s">
        <v>693</v>
      </c>
      <c r="G140" s="9"/>
      <c r="H140" s="9" t="s">
        <v>690</v>
      </c>
      <c r="I140" s="5"/>
      <c r="J140" s="5"/>
      <c r="K140" s="5"/>
      <c r="L140" s="5"/>
      <c r="M140" s="14"/>
      <c r="P140" s="16"/>
      <c r="Q140" s="6" t="s">
        <v>265</v>
      </c>
      <c r="R140" s="10" t="s">
        <v>694</v>
      </c>
      <c r="S140" s="10"/>
      <c r="T140" s="10"/>
      <c r="U140" s="10"/>
      <c r="V140" s="10"/>
      <c r="W140" s="10"/>
      <c r="X140" s="10"/>
      <c r="Y140" s="10"/>
      <c r="Z140" s="10"/>
      <c r="AA140">
        <f t="shared" si="4"/>
        <v>0</v>
      </c>
      <c r="AB140" t="str">
        <f t="shared" si="5"/>
        <v>26</v>
      </c>
      <c r="AC140" t="str">
        <f>VLOOKUP(AB140,[1]統計修訂!$G$13:$T$104,14,0)</f>
        <v>C</v>
      </c>
    </row>
    <row r="141" spans="1:29" ht="84.95" customHeight="1" x14ac:dyDescent="0.25">
      <c r="A141" s="5" t="s">
        <v>60</v>
      </c>
      <c r="B141" s="5"/>
      <c r="C141" s="5"/>
      <c r="D141" s="5"/>
      <c r="E141" s="11" t="s">
        <v>695</v>
      </c>
      <c r="F141" s="12" t="s">
        <v>696</v>
      </c>
      <c r="G141" s="10" t="s">
        <v>697</v>
      </c>
      <c r="H141" s="9" t="s">
        <v>698</v>
      </c>
      <c r="I141" s="5"/>
      <c r="J141" s="5"/>
      <c r="K141" s="5"/>
      <c r="L141" s="5"/>
      <c r="M141" s="11" t="s">
        <v>695</v>
      </c>
      <c r="N141" s="12" t="s">
        <v>696</v>
      </c>
      <c r="O141" s="10" t="s">
        <v>699</v>
      </c>
      <c r="P141" s="10" t="s">
        <v>700</v>
      </c>
      <c r="Q141" s="6" t="s">
        <v>19</v>
      </c>
      <c r="R141" s="10" t="s">
        <v>701</v>
      </c>
      <c r="S141" s="10"/>
      <c r="T141" s="10"/>
      <c r="U141" s="10"/>
      <c r="V141" s="10"/>
      <c r="W141" s="10"/>
      <c r="X141" s="10"/>
      <c r="Y141" s="10"/>
      <c r="Z141" s="10"/>
      <c r="AA141">
        <f t="shared" si="4"/>
        <v>0</v>
      </c>
      <c r="AB141" t="str">
        <f t="shared" si="5"/>
        <v>26</v>
      </c>
      <c r="AC141" t="str">
        <f>VLOOKUP(AB141,[1]統計修訂!$G$13:$T$104,14,0)</f>
        <v>C</v>
      </c>
    </row>
    <row r="142" spans="1:29" ht="33" x14ac:dyDescent="0.25">
      <c r="A142" s="5" t="s">
        <v>60</v>
      </c>
      <c r="B142" s="5"/>
      <c r="C142" s="5"/>
      <c r="D142" s="5"/>
      <c r="E142" s="5" t="s">
        <v>702</v>
      </c>
      <c r="F142" s="7" t="s">
        <v>703</v>
      </c>
      <c r="G142" s="8" t="s">
        <v>704</v>
      </c>
      <c r="H142" s="8" t="s">
        <v>702</v>
      </c>
      <c r="I142" s="5"/>
      <c r="J142" s="5"/>
      <c r="K142" s="5"/>
      <c r="L142" s="5"/>
      <c r="M142" s="5" t="s">
        <v>702</v>
      </c>
      <c r="N142" s="7" t="s">
        <v>703</v>
      </c>
      <c r="O142" s="8" t="s">
        <v>705</v>
      </c>
      <c r="P142" s="8" t="s">
        <v>702</v>
      </c>
      <c r="Q142" s="6" t="s">
        <v>19</v>
      </c>
      <c r="R142" s="10" t="s">
        <v>706</v>
      </c>
      <c r="S142" s="10"/>
      <c r="T142" s="10"/>
      <c r="U142" s="10"/>
      <c r="V142" s="10"/>
      <c r="W142" s="10"/>
      <c r="X142" s="10"/>
      <c r="Y142" s="10"/>
      <c r="Z142" s="10"/>
      <c r="AA142">
        <f t="shared" si="4"/>
        <v>0</v>
      </c>
      <c r="AB142" t="str">
        <f t="shared" si="5"/>
        <v>26</v>
      </c>
      <c r="AC142" t="str">
        <f>VLOOKUP(AB142,[1]統計修訂!$G$13:$T$104,14,0)</f>
        <v>C</v>
      </c>
    </row>
    <row r="143" spans="1:29" ht="35.1" customHeight="1" x14ac:dyDescent="0.25">
      <c r="A143" s="5" t="s">
        <v>60</v>
      </c>
      <c r="B143" s="5"/>
      <c r="C143" s="5"/>
      <c r="D143" s="5"/>
      <c r="E143" s="5" t="s">
        <v>707</v>
      </c>
      <c r="F143" s="7" t="s">
        <v>708</v>
      </c>
      <c r="G143" s="9" t="s">
        <v>709</v>
      </c>
      <c r="H143" s="8" t="s">
        <v>707</v>
      </c>
      <c r="I143" s="5"/>
      <c r="J143" s="5"/>
      <c r="K143" s="5"/>
      <c r="L143" s="5"/>
      <c r="M143" s="5" t="s">
        <v>707</v>
      </c>
      <c r="N143" s="7" t="s">
        <v>708</v>
      </c>
      <c r="O143" s="8"/>
      <c r="P143" s="8" t="s">
        <v>707</v>
      </c>
      <c r="Q143" s="6" t="s">
        <v>19</v>
      </c>
      <c r="R143" s="10" t="s">
        <v>36</v>
      </c>
      <c r="S143" s="10"/>
      <c r="T143" s="10"/>
      <c r="U143" s="10"/>
      <c r="V143" s="10"/>
      <c r="W143" s="10"/>
      <c r="X143" s="10"/>
      <c r="Y143" s="10"/>
      <c r="Z143" s="10"/>
      <c r="AA143">
        <f t="shared" si="4"/>
        <v>1</v>
      </c>
      <c r="AB143" t="str">
        <f t="shared" si="5"/>
        <v>26</v>
      </c>
      <c r="AC143" t="str">
        <f>VLOOKUP(AB143,[1]統計修訂!$G$13:$T$104,14,0)</f>
        <v>C</v>
      </c>
    </row>
    <row r="144" spans="1:29" ht="125.1" customHeight="1" x14ac:dyDescent="0.25">
      <c r="A144" s="5" t="s">
        <v>60</v>
      </c>
      <c r="B144" s="5"/>
      <c r="C144" s="5"/>
      <c r="D144" s="5"/>
      <c r="E144" s="5" t="s">
        <v>710</v>
      </c>
      <c r="F144" s="7" t="s">
        <v>711</v>
      </c>
      <c r="G144" s="8" t="s">
        <v>712</v>
      </c>
      <c r="H144" s="7" t="s">
        <v>713</v>
      </c>
      <c r="I144" s="5"/>
      <c r="J144" s="5"/>
      <c r="K144" s="5"/>
      <c r="L144" s="5"/>
      <c r="M144" s="5" t="s">
        <v>710</v>
      </c>
      <c r="N144" s="7" t="s">
        <v>714</v>
      </c>
      <c r="O144" s="8" t="s">
        <v>715</v>
      </c>
      <c r="P144" s="8" t="s">
        <v>716</v>
      </c>
      <c r="Q144" s="6" t="s">
        <v>19</v>
      </c>
      <c r="R144" s="10" t="s">
        <v>717</v>
      </c>
      <c r="S144" s="10"/>
      <c r="T144" s="10"/>
      <c r="U144" s="10"/>
      <c r="V144" s="10"/>
      <c r="W144" s="10"/>
      <c r="X144" s="10"/>
      <c r="Y144" s="10"/>
      <c r="Z144" s="10"/>
      <c r="AA144">
        <f t="shared" si="4"/>
        <v>1</v>
      </c>
      <c r="AB144" t="str">
        <f t="shared" si="5"/>
        <v>26</v>
      </c>
      <c r="AC144" t="str">
        <f>VLOOKUP(AB144,[1]統計修訂!$G$13:$T$104,14,0)</f>
        <v>C</v>
      </c>
    </row>
    <row r="145" spans="1:29" ht="99.95" customHeight="1" x14ac:dyDescent="0.25">
      <c r="A145" s="5" t="s">
        <v>60</v>
      </c>
      <c r="B145" s="5"/>
      <c r="C145" s="5"/>
      <c r="D145" s="5"/>
      <c r="E145" s="5" t="s">
        <v>718</v>
      </c>
      <c r="F145" s="7" t="s">
        <v>719</v>
      </c>
      <c r="G145" s="8" t="s">
        <v>720</v>
      </c>
      <c r="H145" s="8" t="s">
        <v>721</v>
      </c>
      <c r="I145" s="5"/>
      <c r="J145" s="5"/>
      <c r="K145" s="5"/>
      <c r="L145" s="5"/>
      <c r="M145" s="5" t="s">
        <v>718</v>
      </c>
      <c r="N145" s="7" t="s">
        <v>719</v>
      </c>
      <c r="O145" s="8" t="s">
        <v>722</v>
      </c>
      <c r="P145" s="8" t="s">
        <v>718</v>
      </c>
      <c r="Q145" s="6" t="s">
        <v>19</v>
      </c>
      <c r="R145" s="10" t="s">
        <v>723</v>
      </c>
      <c r="S145" s="10"/>
      <c r="T145" s="10"/>
      <c r="U145" s="10"/>
      <c r="V145" s="10"/>
      <c r="W145" s="10"/>
      <c r="X145" s="10"/>
      <c r="Y145" s="10"/>
      <c r="Z145" s="10"/>
      <c r="AA145">
        <f t="shared" si="4"/>
        <v>1</v>
      </c>
      <c r="AB145" t="str">
        <f t="shared" si="5"/>
        <v>26</v>
      </c>
      <c r="AC145" t="str">
        <f>VLOOKUP(AB145,[1]統計修訂!$G$13:$T$104,14,0)</f>
        <v>C</v>
      </c>
    </row>
    <row r="146" spans="1:29" ht="65.099999999999994" customHeight="1" x14ac:dyDescent="0.25">
      <c r="A146" s="5" t="s">
        <v>60</v>
      </c>
      <c r="B146" s="5"/>
      <c r="C146" s="5"/>
      <c r="D146" s="5"/>
      <c r="E146" s="11" t="s">
        <v>724</v>
      </c>
      <c r="F146" s="12" t="s">
        <v>725</v>
      </c>
      <c r="G146" s="9" t="s">
        <v>726</v>
      </c>
      <c r="H146" s="10" t="s">
        <v>727</v>
      </c>
      <c r="I146" s="5"/>
      <c r="J146" s="5"/>
      <c r="K146" s="5"/>
      <c r="L146" s="5"/>
      <c r="M146" s="11" t="s">
        <v>724</v>
      </c>
      <c r="N146" s="12" t="s">
        <v>725</v>
      </c>
      <c r="O146" s="10"/>
      <c r="P146" s="10" t="s">
        <v>724</v>
      </c>
      <c r="Q146" s="6" t="s">
        <v>19</v>
      </c>
      <c r="R146" s="10" t="s">
        <v>728</v>
      </c>
      <c r="S146" s="10"/>
      <c r="T146" s="10"/>
      <c r="U146" s="10"/>
      <c r="V146" s="10"/>
      <c r="W146" s="10"/>
      <c r="X146" s="10"/>
      <c r="Y146" s="10"/>
      <c r="Z146" s="10"/>
      <c r="AA146">
        <f t="shared" si="4"/>
        <v>1</v>
      </c>
      <c r="AB146" t="str">
        <f t="shared" si="5"/>
        <v>26</v>
      </c>
      <c r="AC146" t="str">
        <f>VLOOKUP(AB146,[1]統計修訂!$G$13:$T$104,14,0)</f>
        <v>C</v>
      </c>
    </row>
    <row r="147" spans="1:29" ht="80.099999999999994" customHeight="1" x14ac:dyDescent="0.25">
      <c r="A147" s="5" t="s">
        <v>60</v>
      </c>
      <c r="B147" s="5"/>
      <c r="C147" s="5"/>
      <c r="D147" s="5"/>
      <c r="E147" s="5" t="s">
        <v>729</v>
      </c>
      <c r="F147" s="7" t="s">
        <v>730</v>
      </c>
      <c r="G147" s="8" t="s">
        <v>731</v>
      </c>
      <c r="H147" s="8" t="s">
        <v>732</v>
      </c>
      <c r="I147" s="5"/>
      <c r="J147" s="5"/>
      <c r="K147" s="5"/>
      <c r="L147" s="5"/>
      <c r="M147" s="5" t="s">
        <v>729</v>
      </c>
      <c r="N147" s="7" t="s">
        <v>730</v>
      </c>
      <c r="O147" s="8" t="s">
        <v>733</v>
      </c>
      <c r="P147" s="8" t="s">
        <v>729</v>
      </c>
      <c r="Q147" s="6" t="s">
        <v>19</v>
      </c>
      <c r="R147" s="10" t="s">
        <v>723</v>
      </c>
      <c r="S147" s="10"/>
      <c r="T147" s="10"/>
      <c r="U147" s="10"/>
      <c r="V147" s="10"/>
      <c r="W147" s="10"/>
      <c r="X147" s="10"/>
      <c r="Y147" s="10"/>
      <c r="Z147" s="10"/>
      <c r="AA147">
        <f t="shared" si="4"/>
        <v>1</v>
      </c>
      <c r="AB147" t="str">
        <f t="shared" si="5"/>
        <v>26</v>
      </c>
      <c r="AC147" t="str">
        <f>VLOOKUP(AB147,[1]統計修訂!$G$13:$T$104,14,0)</f>
        <v>C</v>
      </c>
    </row>
    <row r="148" spans="1:29" ht="65.099999999999994" customHeight="1" x14ac:dyDescent="0.25">
      <c r="A148" s="5" t="s">
        <v>60</v>
      </c>
      <c r="B148" s="5"/>
      <c r="C148" s="5"/>
      <c r="D148" s="5"/>
      <c r="E148" s="5" t="s">
        <v>734</v>
      </c>
      <c r="F148" s="7" t="s">
        <v>735</v>
      </c>
      <c r="G148" s="8" t="s">
        <v>736</v>
      </c>
      <c r="H148" s="5" t="s">
        <v>734</v>
      </c>
      <c r="I148" s="5"/>
      <c r="J148" s="5"/>
      <c r="K148" s="5"/>
      <c r="L148" s="5"/>
      <c r="M148" s="5" t="s">
        <v>734</v>
      </c>
      <c r="N148" s="7" t="s">
        <v>735</v>
      </c>
      <c r="O148" s="8" t="s">
        <v>737</v>
      </c>
      <c r="P148" s="8" t="s">
        <v>738</v>
      </c>
      <c r="Q148" s="6" t="s">
        <v>19</v>
      </c>
      <c r="R148" s="10" t="s">
        <v>20</v>
      </c>
      <c r="S148" s="10"/>
      <c r="T148" s="10"/>
      <c r="U148" s="10"/>
      <c r="V148" s="10"/>
      <c r="W148" s="10"/>
      <c r="X148" s="10"/>
      <c r="Y148" s="10"/>
      <c r="Z148" s="10"/>
      <c r="AA148">
        <f t="shared" si="4"/>
        <v>1</v>
      </c>
      <c r="AB148" t="str">
        <f t="shared" si="5"/>
        <v>26</v>
      </c>
      <c r="AC148" t="str">
        <f>VLOOKUP(AB148,[1]統計修訂!$G$13:$T$104,14,0)</f>
        <v>C</v>
      </c>
    </row>
    <row r="149" spans="1:29" ht="114.95" customHeight="1" x14ac:dyDescent="0.25">
      <c r="A149" s="5" t="s">
        <v>60</v>
      </c>
      <c r="B149" s="5"/>
      <c r="C149" s="5"/>
      <c r="D149" s="5"/>
      <c r="E149" s="5" t="s">
        <v>739</v>
      </c>
      <c r="F149" s="7" t="s">
        <v>740</v>
      </c>
      <c r="G149" s="8" t="s">
        <v>741</v>
      </c>
      <c r="H149" s="8" t="s">
        <v>739</v>
      </c>
      <c r="I149" s="5"/>
      <c r="J149" s="5"/>
      <c r="K149" s="5"/>
      <c r="L149" s="5"/>
      <c r="M149" s="5" t="s">
        <v>739</v>
      </c>
      <c r="N149" s="7" t="s">
        <v>740</v>
      </c>
      <c r="O149" s="8" t="s">
        <v>742</v>
      </c>
      <c r="P149" s="8" t="s">
        <v>739</v>
      </c>
      <c r="Q149" s="6" t="s">
        <v>19</v>
      </c>
      <c r="R149" s="10" t="s">
        <v>20</v>
      </c>
      <c r="S149" s="10"/>
      <c r="T149" s="10"/>
      <c r="U149" s="10"/>
      <c r="V149" s="10"/>
      <c r="W149" s="10"/>
      <c r="X149" s="10"/>
      <c r="Y149" s="10"/>
      <c r="Z149" s="10"/>
      <c r="AA149">
        <f t="shared" si="4"/>
        <v>1</v>
      </c>
      <c r="AB149" t="str">
        <f t="shared" si="5"/>
        <v>26</v>
      </c>
      <c r="AC149" t="str">
        <f>VLOOKUP(AB149,[1]統計修訂!$G$13:$T$104,14,0)</f>
        <v>C</v>
      </c>
    </row>
    <row r="150" spans="1:29" ht="49.5" x14ac:dyDescent="0.25">
      <c r="A150" s="5" t="s">
        <v>60</v>
      </c>
      <c r="B150" s="5"/>
      <c r="C150" s="5"/>
      <c r="D150" s="5"/>
      <c r="E150" s="5"/>
      <c r="F150" s="7"/>
      <c r="G150" s="8"/>
      <c r="H150" s="8"/>
      <c r="I150" s="5"/>
      <c r="J150" s="5"/>
      <c r="K150" s="5"/>
      <c r="L150" s="5"/>
      <c r="M150" s="14" t="s">
        <v>743</v>
      </c>
      <c r="N150" s="15" t="s">
        <v>744</v>
      </c>
      <c r="O150" s="16" t="s">
        <v>745</v>
      </c>
      <c r="P150" s="16" t="s">
        <v>746</v>
      </c>
      <c r="Q150" s="6" t="s">
        <v>231</v>
      </c>
      <c r="R150" s="10" t="s">
        <v>747</v>
      </c>
      <c r="S150" s="10"/>
      <c r="T150" s="10"/>
      <c r="U150" s="10"/>
      <c r="V150" s="10"/>
      <c r="W150" s="10"/>
      <c r="X150" s="10"/>
      <c r="Y150" s="10"/>
      <c r="Z150" s="10"/>
      <c r="AA150">
        <f t="shared" si="4"/>
        <v>0</v>
      </c>
      <c r="AB150" t="str">
        <f t="shared" si="5"/>
        <v>27</v>
      </c>
      <c r="AC150" t="str">
        <f>VLOOKUP(AB150,[1]統計修訂!$G$13:$T$104,14,0)</f>
        <v>C</v>
      </c>
    </row>
    <row r="151" spans="1:29" ht="49.5" x14ac:dyDescent="0.25">
      <c r="A151" s="5" t="s">
        <v>60</v>
      </c>
      <c r="B151" s="5"/>
      <c r="C151" s="5"/>
      <c r="D151" s="5"/>
      <c r="E151" s="5"/>
      <c r="F151" s="7"/>
      <c r="G151" s="8"/>
      <c r="H151" s="8"/>
      <c r="I151" s="5"/>
      <c r="J151" s="5"/>
      <c r="K151" s="5"/>
      <c r="L151" s="5"/>
      <c r="M151" s="14" t="s">
        <v>748</v>
      </c>
      <c r="N151" s="15" t="s">
        <v>749</v>
      </c>
      <c r="O151" s="16"/>
      <c r="P151" s="16" t="s">
        <v>748</v>
      </c>
      <c r="Q151" s="6" t="s">
        <v>231</v>
      </c>
      <c r="R151" s="10" t="s">
        <v>747</v>
      </c>
      <c r="S151" s="10"/>
      <c r="T151" s="10"/>
      <c r="U151" s="10"/>
      <c r="V151" s="10"/>
      <c r="W151" s="10"/>
      <c r="X151" s="10"/>
      <c r="Y151" s="10"/>
      <c r="Z151" s="10"/>
      <c r="AA151">
        <f t="shared" si="4"/>
        <v>0</v>
      </c>
      <c r="AB151" t="str">
        <f t="shared" si="5"/>
        <v>27</v>
      </c>
      <c r="AC151" t="str">
        <f>VLOOKUP(AB151,[1]統計修訂!$G$13:$T$104,14,0)</f>
        <v>C</v>
      </c>
    </row>
    <row r="152" spans="1:29" ht="150" customHeight="1" x14ac:dyDescent="0.25">
      <c r="A152" s="5" t="s">
        <v>60</v>
      </c>
      <c r="B152" s="5"/>
      <c r="C152" s="5"/>
      <c r="D152" s="5"/>
      <c r="E152" s="5" t="s">
        <v>750</v>
      </c>
      <c r="F152" s="7" t="s">
        <v>751</v>
      </c>
      <c r="G152" s="8" t="s">
        <v>752</v>
      </c>
      <c r="H152" s="7" t="s">
        <v>753</v>
      </c>
      <c r="I152" s="5"/>
      <c r="J152" s="5"/>
      <c r="K152" s="5"/>
      <c r="L152" s="5"/>
      <c r="M152" s="5" t="s">
        <v>750</v>
      </c>
      <c r="N152" s="7" t="s">
        <v>751</v>
      </c>
      <c r="O152" s="8" t="s">
        <v>754</v>
      </c>
      <c r="P152" s="8" t="s">
        <v>755</v>
      </c>
      <c r="Q152" s="6" t="s">
        <v>19</v>
      </c>
      <c r="R152" s="10" t="s">
        <v>756</v>
      </c>
      <c r="S152" s="10"/>
      <c r="T152" s="10"/>
      <c r="U152" s="10"/>
      <c r="V152" s="10"/>
      <c r="W152" s="10"/>
      <c r="X152" s="10"/>
      <c r="Y152" s="10"/>
      <c r="Z152" s="10"/>
      <c r="AA152">
        <f t="shared" si="4"/>
        <v>1</v>
      </c>
      <c r="AB152" t="str">
        <f t="shared" si="5"/>
        <v>27</v>
      </c>
      <c r="AC152" t="str">
        <f>VLOOKUP(AB152,[1]統計修訂!$G$13:$T$104,14,0)</f>
        <v>C</v>
      </c>
    </row>
    <row r="153" spans="1:29" ht="49.5" x14ac:dyDescent="0.25">
      <c r="A153" s="5" t="s">
        <v>60</v>
      </c>
      <c r="B153" s="5"/>
      <c r="C153" s="5"/>
      <c r="D153" s="5"/>
      <c r="E153" s="5"/>
      <c r="F153" s="7"/>
      <c r="G153" s="8"/>
      <c r="H153" s="8"/>
      <c r="I153" s="5"/>
      <c r="J153" s="5"/>
      <c r="K153" s="5"/>
      <c r="L153" s="5"/>
      <c r="M153" s="14" t="s">
        <v>757</v>
      </c>
      <c r="N153" s="15" t="s">
        <v>758</v>
      </c>
      <c r="O153" s="16" t="s">
        <v>759</v>
      </c>
      <c r="P153" s="16" t="s">
        <v>757</v>
      </c>
      <c r="Q153" s="6" t="s">
        <v>231</v>
      </c>
      <c r="R153" s="10" t="s">
        <v>760</v>
      </c>
      <c r="S153" s="10"/>
      <c r="T153" s="10"/>
      <c r="U153" s="10"/>
      <c r="V153" s="10"/>
      <c r="W153" s="10"/>
      <c r="X153" s="10"/>
      <c r="Y153" s="10"/>
      <c r="Z153" s="10"/>
      <c r="AA153">
        <f t="shared" si="4"/>
        <v>0</v>
      </c>
      <c r="AB153" t="str">
        <f t="shared" si="5"/>
        <v>27</v>
      </c>
      <c r="AC153" t="str">
        <f>VLOOKUP(AB153,[1]統計修訂!$G$13:$T$104,14,0)</f>
        <v>C</v>
      </c>
    </row>
    <row r="154" spans="1:29" ht="84.95" customHeight="1" x14ac:dyDescent="0.25">
      <c r="A154" s="5" t="s">
        <v>60</v>
      </c>
      <c r="B154" s="5"/>
      <c r="C154" s="5"/>
      <c r="D154" s="5"/>
      <c r="E154" s="5" t="s">
        <v>761</v>
      </c>
      <c r="F154" s="7" t="s">
        <v>762</v>
      </c>
      <c r="G154" s="8" t="s">
        <v>763</v>
      </c>
      <c r="H154" s="8" t="s">
        <v>764</v>
      </c>
      <c r="I154" s="5"/>
      <c r="J154" s="5"/>
      <c r="K154" s="5"/>
      <c r="L154" s="5"/>
      <c r="M154" s="5" t="s">
        <v>761</v>
      </c>
      <c r="N154" s="7" t="s">
        <v>765</v>
      </c>
      <c r="O154" s="8" t="s">
        <v>766</v>
      </c>
      <c r="P154" s="8" t="s">
        <v>761</v>
      </c>
      <c r="Q154" s="6" t="s">
        <v>19</v>
      </c>
      <c r="R154" s="10" t="s">
        <v>767</v>
      </c>
      <c r="S154" s="10"/>
      <c r="T154" s="10"/>
      <c r="U154" s="10"/>
      <c r="V154" s="10"/>
      <c r="W154" s="10"/>
      <c r="X154" s="10"/>
      <c r="Y154" s="10"/>
      <c r="Z154" s="10"/>
      <c r="AA154">
        <f t="shared" si="4"/>
        <v>0</v>
      </c>
      <c r="AB154" t="str">
        <f t="shared" si="5"/>
        <v>27</v>
      </c>
      <c r="AC154" t="str">
        <f>VLOOKUP(AB154,[1]統計修訂!$G$13:$T$104,14,0)</f>
        <v>C</v>
      </c>
    </row>
    <row r="155" spans="1:29" ht="105" customHeight="1" x14ac:dyDescent="0.25">
      <c r="A155" s="5" t="s">
        <v>60</v>
      </c>
      <c r="B155" s="5"/>
      <c r="C155" s="5"/>
      <c r="D155" s="5"/>
      <c r="E155" s="5" t="s">
        <v>768</v>
      </c>
      <c r="F155" s="7" t="s">
        <v>769</v>
      </c>
      <c r="G155" s="8" t="s">
        <v>770</v>
      </c>
      <c r="H155" s="8" t="s">
        <v>771</v>
      </c>
      <c r="I155" s="5"/>
      <c r="J155" s="5"/>
      <c r="K155" s="5"/>
      <c r="L155" s="5"/>
      <c r="M155" s="5" t="s">
        <v>768</v>
      </c>
      <c r="N155" s="7" t="s">
        <v>769</v>
      </c>
      <c r="O155" s="8" t="s">
        <v>772</v>
      </c>
      <c r="P155" s="8" t="s">
        <v>768</v>
      </c>
      <c r="Q155" s="6" t="s">
        <v>19</v>
      </c>
      <c r="R155" s="10" t="s">
        <v>773</v>
      </c>
      <c r="S155" s="10"/>
      <c r="T155" s="10"/>
      <c r="U155" s="10"/>
      <c r="V155" s="10"/>
      <c r="W155" s="10"/>
      <c r="X155" s="10"/>
      <c r="Y155" s="10"/>
      <c r="Z155" s="10"/>
      <c r="AA155">
        <f t="shared" si="4"/>
        <v>1</v>
      </c>
      <c r="AB155" t="str">
        <f t="shared" si="5"/>
        <v>27</v>
      </c>
      <c r="AC155" t="str">
        <f>VLOOKUP(AB155,[1]統計修訂!$G$13:$T$104,14,0)</f>
        <v>C</v>
      </c>
    </row>
    <row r="156" spans="1:29" ht="84.95" customHeight="1" x14ac:dyDescent="0.25">
      <c r="A156" s="5" t="s">
        <v>60</v>
      </c>
      <c r="B156" s="5"/>
      <c r="C156" s="5"/>
      <c r="D156" s="5"/>
      <c r="E156" s="5" t="s">
        <v>774</v>
      </c>
      <c r="F156" s="7" t="s">
        <v>775</v>
      </c>
      <c r="G156" s="8" t="s">
        <v>776</v>
      </c>
      <c r="H156" s="8" t="s">
        <v>774</v>
      </c>
      <c r="I156" s="5"/>
      <c r="J156" s="5"/>
      <c r="K156" s="5"/>
      <c r="L156" s="5"/>
      <c r="M156" s="5" t="s">
        <v>774</v>
      </c>
      <c r="N156" s="7" t="s">
        <v>775</v>
      </c>
      <c r="O156" s="8" t="s">
        <v>777</v>
      </c>
      <c r="P156" s="8" t="s">
        <v>774</v>
      </c>
      <c r="Q156" s="6" t="s">
        <v>19</v>
      </c>
      <c r="R156" s="10" t="s">
        <v>157</v>
      </c>
      <c r="S156" s="10"/>
      <c r="T156" s="10"/>
      <c r="U156" s="10"/>
      <c r="V156" s="10"/>
      <c r="W156" s="10"/>
      <c r="X156" s="10"/>
      <c r="Y156" s="10"/>
      <c r="Z156" s="10"/>
      <c r="AA156">
        <f t="shared" si="4"/>
        <v>0</v>
      </c>
      <c r="AB156" t="str">
        <f t="shared" si="5"/>
        <v>27</v>
      </c>
      <c r="AC156" t="str">
        <f>VLOOKUP(AB156,[1]統計修訂!$G$13:$T$104,14,0)</f>
        <v>C</v>
      </c>
    </row>
    <row r="157" spans="1:29" ht="49.5" x14ac:dyDescent="0.25">
      <c r="A157" s="5" t="s">
        <v>60</v>
      </c>
      <c r="B157" s="5"/>
      <c r="C157" s="5"/>
      <c r="D157" s="5"/>
      <c r="E157" s="5" t="s">
        <v>778</v>
      </c>
      <c r="F157" s="7" t="s">
        <v>779</v>
      </c>
      <c r="G157" s="8" t="s">
        <v>780</v>
      </c>
      <c r="H157" s="8" t="s">
        <v>778</v>
      </c>
      <c r="I157" s="5"/>
      <c r="J157" s="5"/>
      <c r="K157" s="5"/>
      <c r="L157" s="5"/>
      <c r="M157" s="5" t="s">
        <v>778</v>
      </c>
      <c r="N157" s="7" t="s">
        <v>779</v>
      </c>
      <c r="O157" s="8" t="s">
        <v>781</v>
      </c>
      <c r="P157" s="8" t="s">
        <v>778</v>
      </c>
      <c r="Q157" s="6" t="s">
        <v>19</v>
      </c>
      <c r="R157" s="10" t="s">
        <v>157</v>
      </c>
      <c r="S157" s="10"/>
      <c r="T157" s="10"/>
      <c r="U157" s="10"/>
      <c r="V157" s="10"/>
      <c r="W157" s="10"/>
      <c r="X157" s="10"/>
      <c r="Y157" s="10"/>
      <c r="Z157" s="10"/>
      <c r="AA157">
        <f t="shared" si="4"/>
        <v>0</v>
      </c>
      <c r="AB157" t="str">
        <f t="shared" si="5"/>
        <v>27</v>
      </c>
      <c r="AC157" t="str">
        <f>VLOOKUP(AB157,[1]統計修訂!$G$13:$T$104,14,0)</f>
        <v>C</v>
      </c>
    </row>
    <row r="158" spans="1:29" ht="54.95" customHeight="1" x14ac:dyDescent="0.25">
      <c r="A158" s="5" t="s">
        <v>60</v>
      </c>
      <c r="B158" s="5"/>
      <c r="C158" s="5"/>
      <c r="D158" s="5"/>
      <c r="E158" s="5" t="s">
        <v>782</v>
      </c>
      <c r="F158" s="7" t="s">
        <v>783</v>
      </c>
      <c r="G158" s="8" t="s">
        <v>784</v>
      </c>
      <c r="H158" s="8" t="s">
        <v>782</v>
      </c>
      <c r="I158" s="5"/>
      <c r="J158" s="5"/>
      <c r="K158" s="5"/>
      <c r="L158" s="5"/>
      <c r="M158" s="5" t="s">
        <v>782</v>
      </c>
      <c r="N158" s="7" t="s">
        <v>785</v>
      </c>
      <c r="O158" s="8" t="s">
        <v>786</v>
      </c>
      <c r="P158" s="8" t="s">
        <v>782</v>
      </c>
      <c r="Q158" s="6" t="s">
        <v>19</v>
      </c>
      <c r="R158" s="10" t="s">
        <v>157</v>
      </c>
      <c r="S158" s="10"/>
      <c r="T158" s="10"/>
      <c r="U158" s="10"/>
      <c r="V158" s="10"/>
      <c r="W158" s="10"/>
      <c r="X158" s="10"/>
      <c r="Y158" s="10"/>
      <c r="Z158" s="10"/>
      <c r="AA158">
        <f t="shared" si="4"/>
        <v>0</v>
      </c>
      <c r="AB158" t="str">
        <f t="shared" si="5"/>
        <v>27</v>
      </c>
      <c r="AC158" t="str">
        <f>VLOOKUP(AB158,[1]統計修訂!$G$13:$T$104,14,0)</f>
        <v>C</v>
      </c>
    </row>
    <row r="159" spans="1:29" ht="82.5" x14ac:dyDescent="0.25">
      <c r="A159" s="5" t="s">
        <v>60</v>
      </c>
      <c r="B159" s="5"/>
      <c r="C159" s="5"/>
      <c r="D159" s="5"/>
      <c r="E159" s="5" t="s">
        <v>787</v>
      </c>
      <c r="F159" s="7" t="s">
        <v>788</v>
      </c>
      <c r="G159" s="8" t="s">
        <v>789</v>
      </c>
      <c r="H159" s="8" t="s">
        <v>787</v>
      </c>
      <c r="I159" s="5"/>
      <c r="J159" s="5"/>
      <c r="K159" s="5"/>
      <c r="L159" s="5"/>
      <c r="M159" s="5" t="s">
        <v>787</v>
      </c>
      <c r="N159" s="7" t="s">
        <v>788</v>
      </c>
      <c r="O159" s="8" t="s">
        <v>790</v>
      </c>
      <c r="P159" s="8" t="s">
        <v>787</v>
      </c>
      <c r="Q159" s="32" t="s">
        <v>19</v>
      </c>
      <c r="R159" s="10" t="s">
        <v>157</v>
      </c>
      <c r="S159" s="10"/>
      <c r="T159" s="10"/>
      <c r="U159" s="10"/>
      <c r="V159" s="10"/>
      <c r="W159" s="10"/>
      <c r="X159" s="10"/>
      <c r="Y159" s="10"/>
      <c r="Z159" s="10"/>
      <c r="AA159">
        <f t="shared" si="4"/>
        <v>0</v>
      </c>
      <c r="AB159" t="str">
        <f t="shared" si="5"/>
        <v>27</v>
      </c>
      <c r="AC159" t="str">
        <f>VLOOKUP(AB159,[1]統計修訂!$G$13:$T$104,14,0)</f>
        <v>C</v>
      </c>
    </row>
    <row r="160" spans="1:29" ht="174.95" customHeight="1" x14ac:dyDescent="0.25">
      <c r="A160" s="5" t="s">
        <v>60</v>
      </c>
      <c r="B160" s="5"/>
      <c r="C160" s="5"/>
      <c r="D160" s="5"/>
      <c r="E160" s="5" t="s">
        <v>791</v>
      </c>
      <c r="F160" s="7" t="s">
        <v>792</v>
      </c>
      <c r="G160" s="8" t="s">
        <v>793</v>
      </c>
      <c r="H160" s="8" t="s">
        <v>791</v>
      </c>
      <c r="I160" s="5"/>
      <c r="J160" s="5"/>
      <c r="K160" s="5"/>
      <c r="L160" s="5"/>
      <c r="M160" s="5" t="s">
        <v>791</v>
      </c>
      <c r="N160" s="7" t="s">
        <v>792</v>
      </c>
      <c r="O160" s="8" t="s">
        <v>794</v>
      </c>
      <c r="P160" s="8" t="s">
        <v>791</v>
      </c>
      <c r="Q160" s="6" t="s">
        <v>19</v>
      </c>
      <c r="R160" s="10" t="s">
        <v>795</v>
      </c>
      <c r="S160" s="10"/>
      <c r="T160" s="10"/>
      <c r="U160" s="10"/>
      <c r="V160" s="10"/>
      <c r="W160" s="10"/>
      <c r="X160" s="10"/>
      <c r="Y160" s="10"/>
      <c r="Z160" s="10"/>
      <c r="AA160">
        <f t="shared" si="4"/>
        <v>1</v>
      </c>
      <c r="AB160" t="str">
        <f t="shared" si="5"/>
        <v>27</v>
      </c>
      <c r="AC160" t="str">
        <f>VLOOKUP(AB160,[1]統計修訂!$G$13:$T$104,14,0)</f>
        <v>C</v>
      </c>
    </row>
    <row r="161" spans="1:29" ht="174.95" customHeight="1" x14ac:dyDescent="0.25">
      <c r="A161" s="5" t="s">
        <v>60</v>
      </c>
      <c r="B161" s="5"/>
      <c r="C161" s="5"/>
      <c r="D161" s="5"/>
      <c r="E161" s="5" t="s">
        <v>796</v>
      </c>
      <c r="F161" s="7" t="s">
        <v>797</v>
      </c>
      <c r="G161" s="8" t="s">
        <v>798</v>
      </c>
      <c r="H161" s="9" t="s">
        <v>799</v>
      </c>
      <c r="I161" s="5"/>
      <c r="J161" s="5"/>
      <c r="K161" s="5"/>
      <c r="L161" s="5"/>
      <c r="M161" s="5" t="s">
        <v>796</v>
      </c>
      <c r="N161" s="7" t="s">
        <v>797</v>
      </c>
      <c r="O161" s="8" t="s">
        <v>800</v>
      </c>
      <c r="P161" s="8" t="s">
        <v>796</v>
      </c>
      <c r="Q161" s="6" t="s">
        <v>19</v>
      </c>
      <c r="R161" s="10" t="s">
        <v>801</v>
      </c>
      <c r="S161" s="10"/>
      <c r="T161" s="10"/>
      <c r="U161" s="10"/>
      <c r="V161" s="10"/>
      <c r="W161" s="10"/>
      <c r="X161" s="10"/>
      <c r="Y161" s="10"/>
      <c r="Z161" s="10"/>
      <c r="AA161">
        <f t="shared" si="4"/>
        <v>1</v>
      </c>
      <c r="AB161" t="str">
        <f t="shared" si="5"/>
        <v>27</v>
      </c>
      <c r="AC161" t="str">
        <f>VLOOKUP(AB161,[1]統計修訂!$G$13:$T$104,14,0)</f>
        <v>C</v>
      </c>
    </row>
    <row r="162" spans="1:29" ht="35.1" customHeight="1" x14ac:dyDescent="0.25">
      <c r="A162" s="5" t="s">
        <v>60</v>
      </c>
      <c r="B162" s="5"/>
      <c r="C162" s="5"/>
      <c r="D162" s="5"/>
      <c r="E162" s="5" t="s">
        <v>802</v>
      </c>
      <c r="F162" s="7" t="s">
        <v>803</v>
      </c>
      <c r="G162" s="8" t="s">
        <v>804</v>
      </c>
      <c r="H162" s="8" t="s">
        <v>802</v>
      </c>
      <c r="I162" s="5"/>
      <c r="J162" s="5"/>
      <c r="K162" s="5"/>
      <c r="L162" s="5"/>
      <c r="M162" s="5" t="s">
        <v>802</v>
      </c>
      <c r="N162" s="7" t="s">
        <v>803</v>
      </c>
      <c r="O162" s="8" t="s">
        <v>805</v>
      </c>
      <c r="P162" s="8" t="s">
        <v>802</v>
      </c>
      <c r="Q162" s="6" t="s">
        <v>19</v>
      </c>
      <c r="R162" s="10" t="s">
        <v>20</v>
      </c>
      <c r="S162" s="10"/>
      <c r="T162" s="10"/>
      <c r="U162" s="10"/>
      <c r="V162" s="10"/>
      <c r="W162" s="10"/>
      <c r="X162" s="10"/>
      <c r="Y162" s="10"/>
      <c r="Z162" s="10"/>
      <c r="AA162">
        <f t="shared" si="4"/>
        <v>1</v>
      </c>
      <c r="AB162" t="str">
        <f t="shared" si="5"/>
        <v>27</v>
      </c>
      <c r="AC162" t="str">
        <f>VLOOKUP(AB162,[1]統計修訂!$G$13:$T$104,14,0)</f>
        <v>C</v>
      </c>
    </row>
    <row r="163" spans="1:29" ht="115.5" x14ac:dyDescent="0.25">
      <c r="A163" s="5" t="s">
        <v>60</v>
      </c>
      <c r="B163" s="5"/>
      <c r="C163" s="5"/>
      <c r="D163" s="5"/>
      <c r="E163" s="5" t="s">
        <v>806</v>
      </c>
      <c r="F163" s="7" t="s">
        <v>807</v>
      </c>
      <c r="G163" s="8" t="s">
        <v>808</v>
      </c>
      <c r="H163" s="8" t="s">
        <v>806</v>
      </c>
      <c r="I163" s="5"/>
      <c r="J163" s="5"/>
      <c r="K163" s="5"/>
      <c r="L163" s="5"/>
      <c r="M163" s="5" t="s">
        <v>806</v>
      </c>
      <c r="N163" s="7" t="s">
        <v>807</v>
      </c>
      <c r="O163" s="8" t="s">
        <v>809</v>
      </c>
      <c r="P163" s="8" t="s">
        <v>806</v>
      </c>
      <c r="Q163" s="6" t="s">
        <v>19</v>
      </c>
      <c r="R163" s="10" t="s">
        <v>20</v>
      </c>
      <c r="S163" s="10"/>
      <c r="T163" s="10"/>
      <c r="U163" s="10"/>
      <c r="V163" s="10"/>
      <c r="W163" s="10"/>
      <c r="X163" s="10"/>
      <c r="Y163" s="10"/>
      <c r="Z163" s="10"/>
      <c r="AA163">
        <f t="shared" si="4"/>
        <v>1</v>
      </c>
      <c r="AB163" t="str">
        <f t="shared" si="5"/>
        <v>27</v>
      </c>
      <c r="AC163" t="str">
        <f>VLOOKUP(AB163,[1]統計修訂!$G$13:$T$104,14,0)</f>
        <v>C</v>
      </c>
    </row>
    <row r="164" spans="1:29" x14ac:dyDescent="0.25">
      <c r="A164" s="5" t="s">
        <v>60</v>
      </c>
      <c r="B164" s="5"/>
      <c r="C164" s="5"/>
      <c r="D164" s="5"/>
      <c r="E164" s="5" t="s">
        <v>810</v>
      </c>
      <c r="F164" s="7" t="s">
        <v>811</v>
      </c>
      <c r="G164" s="8"/>
      <c r="H164" s="8" t="s">
        <v>810</v>
      </c>
      <c r="I164" s="5"/>
      <c r="J164" s="5"/>
      <c r="K164" s="5"/>
      <c r="L164" s="5"/>
      <c r="M164" s="5" t="s">
        <v>810</v>
      </c>
      <c r="N164" s="7" t="s">
        <v>812</v>
      </c>
      <c r="O164" s="8"/>
      <c r="P164" s="8" t="s">
        <v>810</v>
      </c>
      <c r="Q164" s="6" t="s">
        <v>19</v>
      </c>
      <c r="R164" s="10" t="s">
        <v>414</v>
      </c>
      <c r="S164" s="10"/>
      <c r="T164" s="10"/>
      <c r="U164" s="10"/>
      <c r="V164" s="10"/>
      <c r="W164" s="10"/>
      <c r="X164" s="10"/>
      <c r="Y164" s="10"/>
      <c r="Z164" s="10"/>
      <c r="AA164">
        <f t="shared" si="4"/>
        <v>0</v>
      </c>
      <c r="AB164" t="str">
        <f t="shared" si="5"/>
        <v>28</v>
      </c>
      <c r="AC164" t="str">
        <f>VLOOKUP(AB164,[1]統計修訂!$G$13:$T$104,14,0)</f>
        <v>C</v>
      </c>
    </row>
    <row r="165" spans="1:29" ht="155.1" customHeight="1" x14ac:dyDescent="0.25">
      <c r="A165" s="5" t="s">
        <v>60</v>
      </c>
      <c r="B165" s="5"/>
      <c r="C165" s="5"/>
      <c r="D165" s="5"/>
      <c r="E165" s="5" t="s">
        <v>813</v>
      </c>
      <c r="F165" s="7" t="s">
        <v>814</v>
      </c>
      <c r="G165" s="8" t="s">
        <v>815</v>
      </c>
      <c r="H165" s="8" t="s">
        <v>813</v>
      </c>
      <c r="I165" s="5"/>
      <c r="J165" s="5"/>
      <c r="K165" s="5"/>
      <c r="L165" s="5"/>
      <c r="M165" s="5" t="s">
        <v>813</v>
      </c>
      <c r="N165" s="7" t="s">
        <v>816</v>
      </c>
      <c r="O165" s="8" t="s">
        <v>817</v>
      </c>
      <c r="P165" s="8" t="s">
        <v>813</v>
      </c>
      <c r="Q165" s="6" t="s">
        <v>19</v>
      </c>
      <c r="R165" s="10" t="s">
        <v>20</v>
      </c>
      <c r="S165" s="10"/>
      <c r="T165" s="10"/>
      <c r="U165" s="10"/>
      <c r="V165" s="10"/>
      <c r="W165" s="10"/>
      <c r="X165" s="10"/>
      <c r="Y165" s="10"/>
      <c r="Z165" s="10"/>
      <c r="AA165">
        <f t="shared" si="4"/>
        <v>1</v>
      </c>
      <c r="AB165" t="str">
        <f t="shared" si="5"/>
        <v>28</v>
      </c>
      <c r="AC165" t="str">
        <f>VLOOKUP(AB165,[1]統計修訂!$G$13:$T$104,14,0)</f>
        <v>C</v>
      </c>
    </row>
    <row r="166" spans="1:29" ht="84.95" customHeight="1" x14ac:dyDescent="0.25">
      <c r="A166" s="5" t="s">
        <v>60</v>
      </c>
      <c r="B166" s="5"/>
      <c r="C166" s="5"/>
      <c r="D166" s="5"/>
      <c r="E166" s="5" t="s">
        <v>818</v>
      </c>
      <c r="F166" s="7" t="s">
        <v>819</v>
      </c>
      <c r="G166" s="8" t="s">
        <v>820</v>
      </c>
      <c r="H166" s="8" t="s">
        <v>818</v>
      </c>
      <c r="I166" s="5"/>
      <c r="J166" s="5"/>
      <c r="K166" s="5"/>
      <c r="L166" s="5"/>
      <c r="M166" s="5" t="s">
        <v>818</v>
      </c>
      <c r="N166" s="7" t="s">
        <v>819</v>
      </c>
      <c r="O166" s="8" t="s">
        <v>821</v>
      </c>
      <c r="P166" s="8" t="s">
        <v>818</v>
      </c>
      <c r="Q166" s="6" t="s">
        <v>19</v>
      </c>
      <c r="R166" s="10" t="s">
        <v>20</v>
      </c>
      <c r="S166" s="10"/>
      <c r="T166" s="10"/>
      <c r="U166" s="10"/>
      <c r="V166" s="10"/>
      <c r="W166" s="10"/>
      <c r="X166" s="10"/>
      <c r="Y166" s="10"/>
      <c r="Z166" s="10"/>
      <c r="AA166">
        <f t="shared" si="4"/>
        <v>1</v>
      </c>
      <c r="AB166" t="str">
        <f t="shared" si="5"/>
        <v>28</v>
      </c>
      <c r="AC166" t="str">
        <f>VLOOKUP(AB166,[1]統計修訂!$G$13:$T$104,14,0)</f>
        <v>C</v>
      </c>
    </row>
    <row r="167" spans="1:29" ht="105" customHeight="1" x14ac:dyDescent="0.25">
      <c r="A167" s="5" t="s">
        <v>60</v>
      </c>
      <c r="B167" s="5"/>
      <c r="C167" s="5"/>
      <c r="D167" s="5"/>
      <c r="E167" s="5" t="s">
        <v>822</v>
      </c>
      <c r="F167" s="7" t="s">
        <v>823</v>
      </c>
      <c r="G167" s="8" t="s">
        <v>824</v>
      </c>
      <c r="H167" s="8" t="s">
        <v>822</v>
      </c>
      <c r="I167" s="5"/>
      <c r="J167" s="5"/>
      <c r="K167" s="5"/>
      <c r="L167" s="5"/>
      <c r="M167" s="5" t="s">
        <v>822</v>
      </c>
      <c r="N167" s="7" t="s">
        <v>823</v>
      </c>
      <c r="O167" s="8" t="s">
        <v>825</v>
      </c>
      <c r="P167" s="8" t="s">
        <v>822</v>
      </c>
      <c r="Q167" s="6" t="s">
        <v>19</v>
      </c>
      <c r="R167" s="10" t="s">
        <v>20</v>
      </c>
      <c r="S167" s="10"/>
      <c r="T167" s="10"/>
      <c r="U167" s="10"/>
      <c r="V167" s="10"/>
      <c r="W167" s="10"/>
      <c r="X167" s="10"/>
      <c r="Y167" s="10"/>
      <c r="Z167" s="10"/>
      <c r="AA167">
        <f t="shared" si="4"/>
        <v>1</v>
      </c>
      <c r="AB167" t="str">
        <f t="shared" si="5"/>
        <v>28</v>
      </c>
      <c r="AC167" t="str">
        <f>VLOOKUP(AB167,[1]統計修訂!$G$13:$T$104,14,0)</f>
        <v>C</v>
      </c>
    </row>
    <row r="168" spans="1:29" ht="95.1" customHeight="1" x14ac:dyDescent="0.25">
      <c r="A168" s="5" t="s">
        <v>60</v>
      </c>
      <c r="B168" s="5"/>
      <c r="C168" s="5"/>
      <c r="D168" s="5"/>
      <c r="E168" s="5" t="s">
        <v>826</v>
      </c>
      <c r="F168" s="7" t="s">
        <v>827</v>
      </c>
      <c r="G168" s="8" t="s">
        <v>828</v>
      </c>
      <c r="H168" s="8" t="s">
        <v>826</v>
      </c>
      <c r="I168" s="5"/>
      <c r="J168" s="5"/>
      <c r="K168" s="5"/>
      <c r="L168" s="5"/>
      <c r="M168" s="5" t="s">
        <v>826</v>
      </c>
      <c r="N168" s="7" t="s">
        <v>827</v>
      </c>
      <c r="O168" s="8" t="s">
        <v>829</v>
      </c>
      <c r="P168" s="8" t="s">
        <v>826</v>
      </c>
      <c r="Q168" s="6" t="s">
        <v>19</v>
      </c>
      <c r="R168" s="10" t="s">
        <v>132</v>
      </c>
      <c r="S168" s="10"/>
      <c r="T168" s="10"/>
      <c r="U168" s="10"/>
      <c r="V168" s="10"/>
      <c r="W168" s="10"/>
      <c r="X168" s="10"/>
      <c r="Y168" s="10"/>
      <c r="Z168" s="10"/>
      <c r="AA168">
        <f t="shared" si="4"/>
        <v>0</v>
      </c>
      <c r="AB168" t="str">
        <f t="shared" si="5"/>
        <v>28</v>
      </c>
      <c r="AC168" t="str">
        <f>VLOOKUP(AB168,[1]統計修訂!$G$13:$T$104,14,0)</f>
        <v>C</v>
      </c>
    </row>
    <row r="169" spans="1:29" ht="33" x14ac:dyDescent="0.25">
      <c r="A169" s="5" t="s">
        <v>60</v>
      </c>
      <c r="B169" s="5"/>
      <c r="C169" s="5"/>
      <c r="D169" s="5"/>
      <c r="E169" s="5" t="s">
        <v>830</v>
      </c>
      <c r="F169" s="7" t="s">
        <v>831</v>
      </c>
      <c r="G169" s="8"/>
      <c r="H169" s="8" t="s">
        <v>830</v>
      </c>
      <c r="I169" s="5"/>
      <c r="J169" s="5"/>
      <c r="K169" s="5"/>
      <c r="L169" s="5"/>
      <c r="M169" s="5" t="s">
        <v>830</v>
      </c>
      <c r="N169" s="7" t="s">
        <v>832</v>
      </c>
      <c r="O169" s="8"/>
      <c r="P169" s="8" t="s">
        <v>830</v>
      </c>
      <c r="Q169" s="6" t="s">
        <v>19</v>
      </c>
      <c r="R169" s="10" t="s">
        <v>833</v>
      </c>
      <c r="S169" s="10"/>
      <c r="T169" s="10"/>
      <c r="U169" s="10"/>
      <c r="V169" s="10"/>
      <c r="W169" s="10"/>
      <c r="X169" s="10"/>
      <c r="Y169" s="10"/>
      <c r="Z169" s="10"/>
      <c r="AA169">
        <f t="shared" si="4"/>
        <v>0</v>
      </c>
      <c r="AB169" t="str">
        <f t="shared" si="5"/>
        <v>28</v>
      </c>
      <c r="AC169" t="str">
        <f>VLOOKUP(AB169,[1]統計修訂!$G$13:$T$104,14,0)</f>
        <v>C</v>
      </c>
    </row>
    <row r="170" spans="1:29" ht="33" x14ac:dyDescent="0.25">
      <c r="A170" s="5" t="s">
        <v>60</v>
      </c>
      <c r="B170" s="5"/>
      <c r="C170" s="5"/>
      <c r="D170" s="5"/>
      <c r="E170" s="5" t="s">
        <v>834</v>
      </c>
      <c r="F170" s="7" t="s">
        <v>835</v>
      </c>
      <c r="G170" s="8" t="s">
        <v>836</v>
      </c>
      <c r="H170" s="5" t="s">
        <v>834</v>
      </c>
      <c r="I170" s="5"/>
      <c r="J170" s="5"/>
      <c r="K170" s="5"/>
      <c r="L170" s="5"/>
      <c r="M170" s="5" t="s">
        <v>834</v>
      </c>
      <c r="N170" s="7" t="s">
        <v>835</v>
      </c>
      <c r="O170" s="8" t="s">
        <v>837</v>
      </c>
      <c r="P170" s="8" t="s">
        <v>838</v>
      </c>
      <c r="Q170" s="6" t="s">
        <v>19</v>
      </c>
      <c r="R170" s="10" t="s">
        <v>132</v>
      </c>
      <c r="S170" s="10"/>
      <c r="T170" s="10"/>
      <c r="U170" s="10"/>
      <c r="V170" s="10"/>
      <c r="W170" s="10"/>
      <c r="X170" s="10"/>
      <c r="Y170" s="10"/>
      <c r="Z170" s="10"/>
      <c r="AA170">
        <f t="shared" si="4"/>
        <v>0</v>
      </c>
      <c r="AB170" t="str">
        <f t="shared" si="5"/>
        <v>28</v>
      </c>
      <c r="AC170" t="str">
        <f>VLOOKUP(AB170,[1]統計修訂!$G$13:$T$104,14,0)</f>
        <v>C</v>
      </c>
    </row>
    <row r="171" spans="1:29" ht="155.1" customHeight="1" x14ac:dyDescent="0.25">
      <c r="A171" s="5" t="s">
        <v>60</v>
      </c>
      <c r="B171" s="5"/>
      <c r="C171" s="5"/>
      <c r="D171" s="5"/>
      <c r="E171" s="5" t="s">
        <v>839</v>
      </c>
      <c r="F171" s="7" t="s">
        <v>840</v>
      </c>
      <c r="G171" s="8" t="s">
        <v>841</v>
      </c>
      <c r="H171" s="5" t="s">
        <v>839</v>
      </c>
      <c r="I171" s="5"/>
      <c r="J171" s="5"/>
      <c r="K171" s="5"/>
      <c r="L171" s="5"/>
      <c r="M171" s="5" t="s">
        <v>839</v>
      </c>
      <c r="N171" s="7" t="s">
        <v>840</v>
      </c>
      <c r="O171" s="8" t="s">
        <v>842</v>
      </c>
      <c r="P171" s="8" t="s">
        <v>839</v>
      </c>
      <c r="Q171" s="6" t="s">
        <v>19</v>
      </c>
      <c r="R171" s="10" t="s">
        <v>20</v>
      </c>
      <c r="S171" s="10"/>
      <c r="T171" s="10"/>
      <c r="U171" s="10"/>
      <c r="V171" s="10"/>
      <c r="W171" s="10"/>
      <c r="X171" s="10"/>
      <c r="Y171" s="10"/>
      <c r="Z171" s="10"/>
      <c r="AA171">
        <f t="shared" si="4"/>
        <v>1</v>
      </c>
      <c r="AB171" t="str">
        <f t="shared" si="5"/>
        <v>28</v>
      </c>
      <c r="AC171" t="str">
        <f>VLOOKUP(AB171,[1]統計修訂!$G$13:$T$104,14,0)</f>
        <v>C</v>
      </c>
    </row>
    <row r="172" spans="1:29" ht="105" customHeight="1" x14ac:dyDescent="0.25">
      <c r="A172" s="5" t="s">
        <v>60</v>
      </c>
      <c r="B172" s="5"/>
      <c r="C172" s="5"/>
      <c r="D172" s="5"/>
      <c r="E172" s="5" t="s">
        <v>843</v>
      </c>
      <c r="F172" s="7" t="s">
        <v>844</v>
      </c>
      <c r="G172" s="8" t="s">
        <v>845</v>
      </c>
      <c r="H172" s="5" t="s">
        <v>843</v>
      </c>
      <c r="I172" s="5"/>
      <c r="J172" s="5"/>
      <c r="K172" s="5"/>
      <c r="L172" s="5"/>
      <c r="M172" s="5" t="s">
        <v>843</v>
      </c>
      <c r="N172" s="7" t="s">
        <v>844</v>
      </c>
      <c r="O172" s="8" t="s">
        <v>846</v>
      </c>
      <c r="P172" s="8" t="s">
        <v>847</v>
      </c>
      <c r="Q172" s="6" t="s">
        <v>19</v>
      </c>
      <c r="R172" s="10" t="s">
        <v>20</v>
      </c>
      <c r="S172" s="10"/>
      <c r="T172" s="10"/>
      <c r="U172" s="10"/>
      <c r="V172" s="10"/>
      <c r="W172" s="10"/>
      <c r="X172" s="10"/>
      <c r="Y172" s="10"/>
      <c r="Z172" s="10"/>
      <c r="AA172">
        <f t="shared" si="4"/>
        <v>1</v>
      </c>
      <c r="AB172" t="str">
        <f t="shared" si="5"/>
        <v>29</v>
      </c>
      <c r="AC172" t="str">
        <f>VLOOKUP(AB172,[1]統計修訂!$G$13:$T$104,14,0)</f>
        <v>C</v>
      </c>
    </row>
    <row r="173" spans="1:29" s="28" customFormat="1" ht="105" customHeight="1" x14ac:dyDescent="0.25">
      <c r="A173" s="18" t="s">
        <v>60</v>
      </c>
      <c r="B173" s="18"/>
      <c r="C173" s="18"/>
      <c r="D173" s="18"/>
      <c r="E173" s="18" t="s">
        <v>848</v>
      </c>
      <c r="F173" s="19" t="s">
        <v>849</v>
      </c>
      <c r="G173" s="20" t="s">
        <v>850</v>
      </c>
      <c r="H173" s="18" t="s">
        <v>848</v>
      </c>
      <c r="I173" s="18"/>
      <c r="J173" s="18"/>
      <c r="K173" s="18"/>
      <c r="L173" s="18"/>
      <c r="M173" s="18" t="s">
        <v>848</v>
      </c>
      <c r="N173" s="19" t="s">
        <v>849</v>
      </c>
      <c r="O173" s="20" t="s">
        <v>851</v>
      </c>
      <c r="P173" s="20" t="s">
        <v>852</v>
      </c>
      <c r="Q173" s="6" t="s">
        <v>19</v>
      </c>
      <c r="R173" s="10" t="s">
        <v>20</v>
      </c>
      <c r="S173" s="10"/>
      <c r="T173" s="10"/>
      <c r="U173" s="10"/>
      <c r="V173" s="10"/>
      <c r="W173" s="10"/>
      <c r="X173" s="10"/>
      <c r="Y173" s="10"/>
      <c r="Z173" s="10"/>
      <c r="AA173">
        <f t="shared" si="4"/>
        <v>1</v>
      </c>
      <c r="AB173" t="str">
        <f t="shared" si="5"/>
        <v>29</v>
      </c>
      <c r="AC173" t="str">
        <f>VLOOKUP(AB173,[1]統計修訂!$G$13:$T$104,14,0)</f>
        <v>C</v>
      </c>
    </row>
    <row r="174" spans="1:29" ht="33" x14ac:dyDescent="0.25">
      <c r="A174" s="5" t="s">
        <v>60</v>
      </c>
      <c r="B174" s="5"/>
      <c r="C174" s="5"/>
      <c r="D174" s="5"/>
      <c r="E174" s="5" t="s">
        <v>853</v>
      </c>
      <c r="F174" s="7" t="s">
        <v>854</v>
      </c>
      <c r="G174" s="8" t="s">
        <v>855</v>
      </c>
      <c r="H174" s="8" t="s">
        <v>853</v>
      </c>
      <c r="I174" s="5"/>
      <c r="J174" s="5"/>
      <c r="K174" s="5"/>
      <c r="L174" s="5"/>
      <c r="M174" s="5" t="s">
        <v>853</v>
      </c>
      <c r="N174" s="7" t="s">
        <v>854</v>
      </c>
      <c r="O174" s="8" t="s">
        <v>856</v>
      </c>
      <c r="P174" s="8" t="s">
        <v>853</v>
      </c>
      <c r="Q174" s="6" t="s">
        <v>19</v>
      </c>
      <c r="R174" s="10" t="s">
        <v>20</v>
      </c>
      <c r="S174" s="10"/>
      <c r="T174" s="10"/>
      <c r="U174" s="10"/>
      <c r="V174" s="10"/>
      <c r="W174" s="10"/>
      <c r="X174" s="10"/>
      <c r="Y174" s="10"/>
      <c r="Z174" s="10"/>
      <c r="AA174">
        <f t="shared" si="4"/>
        <v>1</v>
      </c>
      <c r="AB174" t="str">
        <f t="shared" si="5"/>
        <v>29</v>
      </c>
      <c r="AC174" t="str">
        <f>VLOOKUP(AB174,[1]統計修訂!$G$13:$T$104,14,0)</f>
        <v>C</v>
      </c>
    </row>
    <row r="175" spans="1:29" ht="99" x14ac:dyDescent="0.25">
      <c r="A175" s="5" t="s">
        <v>60</v>
      </c>
      <c r="B175" s="5"/>
      <c r="C175" s="5"/>
      <c r="D175" s="5"/>
      <c r="E175" s="5" t="s">
        <v>857</v>
      </c>
      <c r="F175" s="7" t="s">
        <v>858</v>
      </c>
      <c r="G175" s="8" t="s">
        <v>859</v>
      </c>
      <c r="H175" s="8" t="s">
        <v>857</v>
      </c>
      <c r="I175" s="5"/>
      <c r="J175" s="5"/>
      <c r="K175" s="5"/>
      <c r="L175" s="5"/>
      <c r="M175" s="5" t="s">
        <v>857</v>
      </c>
      <c r="N175" s="7" t="s">
        <v>858</v>
      </c>
      <c r="O175" s="8" t="s">
        <v>860</v>
      </c>
      <c r="P175" s="8" t="s">
        <v>857</v>
      </c>
      <c r="Q175" s="6" t="s">
        <v>19</v>
      </c>
      <c r="R175" s="10" t="s">
        <v>20</v>
      </c>
      <c r="S175" s="10"/>
      <c r="T175" s="10"/>
      <c r="U175" s="10"/>
      <c r="V175" s="10"/>
      <c r="W175" s="10"/>
      <c r="X175" s="10"/>
      <c r="Y175" s="10"/>
      <c r="Z175" s="10"/>
      <c r="AA175">
        <f t="shared" si="4"/>
        <v>1</v>
      </c>
      <c r="AB175" t="str">
        <f t="shared" si="5"/>
        <v>29</v>
      </c>
      <c r="AC175" t="str">
        <f>VLOOKUP(AB175,[1]統計修訂!$G$13:$T$104,14,0)</f>
        <v>C</v>
      </c>
    </row>
    <row r="176" spans="1:29" ht="82.5" x14ac:dyDescent="0.25">
      <c r="A176" s="5" t="s">
        <v>60</v>
      </c>
      <c r="B176" s="5"/>
      <c r="C176" s="5"/>
      <c r="D176" s="5"/>
      <c r="E176" s="5" t="s">
        <v>861</v>
      </c>
      <c r="F176" s="7" t="s">
        <v>862</v>
      </c>
      <c r="G176" s="8" t="s">
        <v>863</v>
      </c>
      <c r="H176" s="5" t="s">
        <v>861</v>
      </c>
      <c r="I176" s="5"/>
      <c r="J176" s="5"/>
      <c r="K176" s="5"/>
      <c r="L176" s="5"/>
      <c r="M176" s="5" t="s">
        <v>861</v>
      </c>
      <c r="N176" s="7" t="s">
        <v>862</v>
      </c>
      <c r="O176" s="8" t="s">
        <v>864</v>
      </c>
      <c r="P176" s="8" t="s">
        <v>865</v>
      </c>
      <c r="Q176" s="6" t="s">
        <v>19</v>
      </c>
      <c r="R176" s="10" t="s">
        <v>20</v>
      </c>
      <c r="S176" s="10"/>
      <c r="T176" s="10"/>
      <c r="U176" s="10"/>
      <c r="V176" s="10"/>
      <c r="W176" s="10"/>
      <c r="X176" s="10"/>
      <c r="Y176" s="10"/>
      <c r="Z176" s="10"/>
      <c r="AA176">
        <f t="shared" si="4"/>
        <v>1</v>
      </c>
      <c r="AB176" t="str">
        <f t="shared" si="5"/>
        <v>29</v>
      </c>
      <c r="AC176" t="str">
        <f>VLOOKUP(AB176,[1]統計修訂!$G$13:$T$104,14,0)</f>
        <v>C</v>
      </c>
    </row>
    <row r="177" spans="1:29" ht="49.5" x14ac:dyDescent="0.25">
      <c r="A177" s="5" t="s">
        <v>60</v>
      </c>
      <c r="B177" s="5"/>
      <c r="C177" s="5"/>
      <c r="D177" s="5"/>
      <c r="E177" s="5" t="s">
        <v>866</v>
      </c>
      <c r="F177" s="7" t="s">
        <v>867</v>
      </c>
      <c r="G177" s="8" t="s">
        <v>868</v>
      </c>
      <c r="H177" s="8" t="s">
        <v>866</v>
      </c>
      <c r="I177" s="5"/>
      <c r="J177" s="5"/>
      <c r="K177" s="5"/>
      <c r="L177" s="5"/>
      <c r="M177" s="5" t="s">
        <v>866</v>
      </c>
      <c r="N177" s="7" t="s">
        <v>867</v>
      </c>
      <c r="O177" s="8" t="s">
        <v>869</v>
      </c>
      <c r="P177" s="8" t="s">
        <v>866</v>
      </c>
      <c r="Q177" s="6" t="s">
        <v>19</v>
      </c>
      <c r="R177" s="10" t="s">
        <v>20</v>
      </c>
      <c r="S177" s="10"/>
      <c r="T177" s="10"/>
      <c r="U177" s="10"/>
      <c r="V177" s="10"/>
      <c r="W177" s="10"/>
      <c r="X177" s="10"/>
      <c r="Y177" s="10"/>
      <c r="Z177" s="10"/>
      <c r="AA177">
        <f t="shared" si="4"/>
        <v>1</v>
      </c>
      <c r="AB177" t="str">
        <f t="shared" si="5"/>
        <v>29</v>
      </c>
      <c r="AC177" t="str">
        <f>VLOOKUP(AB177,[1]統計修訂!$G$13:$T$104,14,0)</f>
        <v>C</v>
      </c>
    </row>
    <row r="178" spans="1:29" ht="49.5" x14ac:dyDescent="0.25">
      <c r="A178" s="5" t="s">
        <v>60</v>
      </c>
      <c r="B178" s="5"/>
      <c r="C178" s="5"/>
      <c r="D178" s="5"/>
      <c r="E178" s="5" t="s">
        <v>870</v>
      </c>
      <c r="F178" s="7" t="s">
        <v>871</v>
      </c>
      <c r="G178" s="9" t="s">
        <v>872</v>
      </c>
      <c r="H178" s="8" t="s">
        <v>870</v>
      </c>
      <c r="I178" s="5"/>
      <c r="J178" s="5"/>
      <c r="K178" s="5"/>
      <c r="L178" s="5"/>
      <c r="M178" s="5" t="s">
        <v>870</v>
      </c>
      <c r="N178" s="7" t="s">
        <v>873</v>
      </c>
      <c r="O178" s="8"/>
      <c r="P178" s="8" t="s">
        <v>870</v>
      </c>
      <c r="Q178" s="6" t="s">
        <v>19</v>
      </c>
      <c r="R178" s="10" t="s">
        <v>2088</v>
      </c>
      <c r="S178" s="10"/>
      <c r="T178" s="10"/>
      <c r="U178" s="10"/>
      <c r="V178" s="10"/>
      <c r="W178" s="10"/>
      <c r="X178" s="10"/>
      <c r="Y178" s="10"/>
      <c r="Z178" s="10"/>
      <c r="AA178">
        <f t="shared" si="4"/>
        <v>0</v>
      </c>
      <c r="AB178" t="str">
        <f t="shared" si="5"/>
        <v>29</v>
      </c>
      <c r="AC178" t="str">
        <f>VLOOKUP(AB178,[1]統計修訂!$G$13:$T$104,14,0)</f>
        <v>C</v>
      </c>
    </row>
    <row r="179" spans="1:29" ht="49.5" x14ac:dyDescent="0.25">
      <c r="A179" s="5" t="s">
        <v>60</v>
      </c>
      <c r="B179" s="5"/>
      <c r="C179" s="5"/>
      <c r="D179" s="5"/>
      <c r="E179" s="5" t="s">
        <v>874</v>
      </c>
      <c r="F179" s="7" t="s">
        <v>875</v>
      </c>
      <c r="G179" s="8"/>
      <c r="H179" s="9" t="s">
        <v>876</v>
      </c>
      <c r="I179" s="5"/>
      <c r="J179" s="5"/>
      <c r="K179" s="5"/>
      <c r="L179" s="5"/>
      <c r="M179" s="5" t="s">
        <v>874</v>
      </c>
      <c r="N179" s="7" t="s">
        <v>877</v>
      </c>
      <c r="O179" s="16" t="s">
        <v>878</v>
      </c>
      <c r="P179" s="8" t="s">
        <v>874</v>
      </c>
      <c r="Q179" s="6" t="s">
        <v>19</v>
      </c>
      <c r="R179" s="10" t="s">
        <v>879</v>
      </c>
      <c r="S179" s="10"/>
      <c r="T179" s="10"/>
      <c r="U179" s="10"/>
      <c r="V179" s="10"/>
      <c r="W179" s="10"/>
      <c r="X179" s="10"/>
      <c r="Y179" s="10"/>
      <c r="Z179" s="10"/>
      <c r="AA179">
        <f t="shared" si="4"/>
        <v>1</v>
      </c>
      <c r="AB179" t="str">
        <f t="shared" si="5"/>
        <v>29</v>
      </c>
      <c r="AC179" t="str">
        <f>VLOOKUP(AB179,[1]統計修訂!$G$13:$T$104,14,0)</f>
        <v>C</v>
      </c>
    </row>
    <row r="180" spans="1:29" ht="49.5" x14ac:dyDescent="0.25">
      <c r="A180" s="5" t="s">
        <v>60</v>
      </c>
      <c r="B180" s="5"/>
      <c r="C180" s="5"/>
      <c r="D180" s="5"/>
      <c r="E180" s="5"/>
      <c r="F180" s="7"/>
      <c r="G180" s="8"/>
      <c r="H180" s="8"/>
      <c r="I180" s="5"/>
      <c r="J180" s="5"/>
      <c r="K180" s="5"/>
      <c r="L180" s="5"/>
      <c r="M180" s="14" t="s">
        <v>880</v>
      </c>
      <c r="N180" s="15" t="s">
        <v>881</v>
      </c>
      <c r="O180" s="16"/>
      <c r="P180" s="16" t="s">
        <v>880</v>
      </c>
      <c r="Q180" s="6" t="s">
        <v>231</v>
      </c>
      <c r="R180" s="10" t="s">
        <v>882</v>
      </c>
      <c r="S180" s="10"/>
      <c r="T180" s="10"/>
      <c r="U180" s="10"/>
      <c r="V180" s="10"/>
      <c r="W180" s="10"/>
      <c r="X180" s="10"/>
      <c r="Y180" s="10"/>
      <c r="Z180" s="10"/>
      <c r="AA180">
        <f t="shared" si="4"/>
        <v>0</v>
      </c>
      <c r="AB180" t="str">
        <f t="shared" si="5"/>
        <v>29</v>
      </c>
      <c r="AC180" t="str">
        <f>VLOOKUP(AB180,[1]統計修訂!$G$13:$T$104,14,0)</f>
        <v>C</v>
      </c>
    </row>
    <row r="181" spans="1:29" s="28" customFormat="1" ht="33" x14ac:dyDescent="0.25">
      <c r="A181" s="18" t="s">
        <v>60</v>
      </c>
      <c r="B181" s="18"/>
      <c r="C181" s="18"/>
      <c r="D181" s="18"/>
      <c r="E181" s="18" t="s">
        <v>883</v>
      </c>
      <c r="F181" s="19" t="s">
        <v>884</v>
      </c>
      <c r="G181" s="20" t="s">
        <v>885</v>
      </c>
      <c r="H181" s="20" t="s">
        <v>883</v>
      </c>
      <c r="I181" s="18"/>
      <c r="J181" s="18"/>
      <c r="K181" s="18"/>
      <c r="L181" s="18"/>
      <c r="M181" s="18" t="s">
        <v>883</v>
      </c>
      <c r="N181" s="19" t="s">
        <v>886</v>
      </c>
      <c r="O181" s="20" t="s">
        <v>887</v>
      </c>
      <c r="P181" s="20" t="s">
        <v>883</v>
      </c>
      <c r="Q181" s="6" t="s">
        <v>19</v>
      </c>
      <c r="R181" s="10" t="s">
        <v>888</v>
      </c>
      <c r="S181" s="10"/>
      <c r="T181" s="10"/>
      <c r="U181" s="10"/>
      <c r="V181" s="10"/>
      <c r="W181" s="10"/>
      <c r="X181" s="10"/>
      <c r="Y181" s="10"/>
      <c r="Z181" s="10"/>
      <c r="AA181">
        <f t="shared" si="4"/>
        <v>0</v>
      </c>
      <c r="AB181" t="str">
        <f t="shared" si="5"/>
        <v>29</v>
      </c>
      <c r="AC181" t="str">
        <f>VLOOKUP(AB181,[1]統計修訂!$G$13:$T$104,14,0)</f>
        <v>C</v>
      </c>
    </row>
    <row r="182" spans="1:29" ht="65.099999999999994" customHeight="1" x14ac:dyDescent="0.25">
      <c r="A182" s="5" t="s">
        <v>60</v>
      </c>
      <c r="B182" s="5"/>
      <c r="C182" s="5"/>
      <c r="D182" s="5"/>
      <c r="E182" s="5" t="s">
        <v>889</v>
      </c>
      <c r="F182" s="7" t="s">
        <v>890</v>
      </c>
      <c r="G182" s="9" t="s">
        <v>891</v>
      </c>
      <c r="H182" s="8" t="s">
        <v>892</v>
      </c>
      <c r="I182" s="5"/>
      <c r="J182" s="5"/>
      <c r="K182" s="5"/>
      <c r="L182" s="5"/>
      <c r="M182" s="5" t="s">
        <v>889</v>
      </c>
      <c r="N182" s="7" t="s">
        <v>893</v>
      </c>
      <c r="O182" s="8"/>
      <c r="P182" s="8" t="s">
        <v>889</v>
      </c>
      <c r="Q182" s="6" t="s">
        <v>19</v>
      </c>
      <c r="R182" s="10" t="s">
        <v>894</v>
      </c>
      <c r="S182" s="10"/>
      <c r="T182" s="10"/>
      <c r="U182" s="10"/>
      <c r="V182" s="10"/>
      <c r="W182" s="10"/>
      <c r="X182" s="10"/>
      <c r="Y182" s="10"/>
      <c r="Z182" s="10"/>
      <c r="AA182">
        <f t="shared" si="4"/>
        <v>0</v>
      </c>
      <c r="AB182" t="str">
        <f t="shared" si="5"/>
        <v>29</v>
      </c>
      <c r="AC182" t="str">
        <f>VLOOKUP(AB182,[1]統計修訂!$G$13:$T$104,14,0)</f>
        <v>C</v>
      </c>
    </row>
    <row r="183" spans="1:29" ht="115.5" x14ac:dyDescent="0.25">
      <c r="A183" s="5" t="s">
        <v>60</v>
      </c>
      <c r="B183" s="5"/>
      <c r="C183" s="5"/>
      <c r="D183" s="5"/>
      <c r="E183" s="5" t="s">
        <v>895</v>
      </c>
      <c r="F183" s="7" t="s">
        <v>896</v>
      </c>
      <c r="G183" s="8" t="s">
        <v>897</v>
      </c>
      <c r="H183" s="8" t="s">
        <v>895</v>
      </c>
      <c r="I183" s="5"/>
      <c r="J183" s="5"/>
      <c r="K183" s="5"/>
      <c r="L183" s="5"/>
      <c r="M183" s="5" t="s">
        <v>895</v>
      </c>
      <c r="N183" s="7" t="s">
        <v>896</v>
      </c>
      <c r="O183" s="8" t="s">
        <v>898</v>
      </c>
      <c r="P183" s="8" t="s">
        <v>895</v>
      </c>
      <c r="Q183" s="6" t="s">
        <v>19</v>
      </c>
      <c r="R183" s="10" t="s">
        <v>20</v>
      </c>
      <c r="S183" s="10"/>
      <c r="T183" s="10"/>
      <c r="U183" s="10"/>
      <c r="V183" s="10"/>
      <c r="W183" s="10"/>
      <c r="X183" s="10"/>
      <c r="Y183" s="10"/>
      <c r="Z183" s="10"/>
      <c r="AA183">
        <f t="shared" si="4"/>
        <v>1</v>
      </c>
      <c r="AB183" t="str">
        <f t="shared" si="5"/>
        <v>29</v>
      </c>
      <c r="AC183" t="str">
        <f>VLOOKUP(AB183,[1]統計修訂!$G$13:$T$104,14,0)</f>
        <v>C</v>
      </c>
    </row>
    <row r="184" spans="1:29" ht="49.5" x14ac:dyDescent="0.25">
      <c r="A184" s="5" t="s">
        <v>60</v>
      </c>
      <c r="B184" s="5"/>
      <c r="C184" s="5"/>
      <c r="D184" s="5"/>
      <c r="E184" s="5" t="s">
        <v>899</v>
      </c>
      <c r="F184" s="7" t="s">
        <v>900</v>
      </c>
      <c r="G184" s="8" t="s">
        <v>2089</v>
      </c>
      <c r="H184" s="8" t="s">
        <v>2092</v>
      </c>
      <c r="I184" s="5"/>
      <c r="J184" s="5"/>
      <c r="K184" s="5"/>
      <c r="L184" s="5"/>
      <c r="M184" s="5" t="s">
        <v>899</v>
      </c>
      <c r="N184" s="7" t="s">
        <v>901</v>
      </c>
      <c r="O184" s="8" t="s">
        <v>902</v>
      </c>
      <c r="P184" s="8" t="s">
        <v>899</v>
      </c>
      <c r="Q184" s="6" t="s">
        <v>19</v>
      </c>
      <c r="R184" s="10" t="s">
        <v>2090</v>
      </c>
      <c r="S184" s="10"/>
      <c r="T184" s="10"/>
      <c r="U184" s="10"/>
      <c r="V184" s="10"/>
      <c r="W184" s="10"/>
      <c r="X184" s="10"/>
      <c r="Y184" s="10"/>
      <c r="Z184" s="10"/>
      <c r="AA184">
        <f t="shared" si="4"/>
        <v>0</v>
      </c>
      <c r="AB184" t="str">
        <f t="shared" si="5"/>
        <v>30</v>
      </c>
      <c r="AC184" t="str">
        <f>VLOOKUP(AB184,[1]統計修訂!$G$13:$T$104,14,0)</f>
        <v>C</v>
      </c>
    </row>
    <row r="185" spans="1:29" ht="49.5" x14ac:dyDescent="0.25">
      <c r="A185" s="5" t="s">
        <v>60</v>
      </c>
      <c r="B185" s="5"/>
      <c r="C185" s="5"/>
      <c r="D185" s="5"/>
      <c r="E185" s="5"/>
      <c r="F185" s="7"/>
      <c r="G185" s="8"/>
      <c r="H185" s="8"/>
      <c r="I185" s="5"/>
      <c r="J185" s="5"/>
      <c r="K185" s="5"/>
      <c r="L185" s="5"/>
      <c r="M185" s="14" t="s">
        <v>903</v>
      </c>
      <c r="N185" s="15" t="s">
        <v>904</v>
      </c>
      <c r="O185" s="16" t="s">
        <v>905</v>
      </c>
      <c r="P185" s="16" t="s">
        <v>903</v>
      </c>
      <c r="Q185" s="6" t="s">
        <v>231</v>
      </c>
      <c r="R185" s="10" t="s">
        <v>906</v>
      </c>
      <c r="S185" s="10"/>
      <c r="T185" s="10"/>
      <c r="U185" s="10"/>
      <c r="V185" s="10"/>
      <c r="W185" s="10"/>
      <c r="X185" s="10"/>
      <c r="Y185" s="10"/>
      <c r="Z185" s="10"/>
      <c r="AA185">
        <f t="shared" si="4"/>
        <v>0</v>
      </c>
      <c r="AB185" t="str">
        <f t="shared" si="5"/>
        <v>30</v>
      </c>
      <c r="AC185" t="str">
        <f>VLOOKUP(AB185,[1]統計修訂!$G$13:$T$104,14,0)</f>
        <v>C</v>
      </c>
    </row>
    <row r="186" spans="1:29" ht="49.5" x14ac:dyDescent="0.25">
      <c r="A186" s="5" t="s">
        <v>60</v>
      </c>
      <c r="B186" s="5"/>
      <c r="C186" s="5"/>
      <c r="D186" s="5"/>
      <c r="E186" s="5"/>
      <c r="F186" s="7"/>
      <c r="G186" s="8"/>
      <c r="H186" s="8"/>
      <c r="I186" s="5"/>
      <c r="J186" s="5"/>
      <c r="K186" s="5"/>
      <c r="L186" s="5"/>
      <c r="M186" s="14" t="s">
        <v>907</v>
      </c>
      <c r="N186" s="15" t="s">
        <v>908</v>
      </c>
      <c r="O186" s="16" t="s">
        <v>909</v>
      </c>
      <c r="P186" s="16" t="s">
        <v>907</v>
      </c>
      <c r="Q186" s="6" t="s">
        <v>231</v>
      </c>
      <c r="R186" s="10" t="s">
        <v>2091</v>
      </c>
      <c r="S186" s="10"/>
      <c r="T186" s="10"/>
      <c r="U186" s="10"/>
      <c r="V186" s="10"/>
      <c r="W186" s="10"/>
      <c r="X186" s="10"/>
      <c r="Y186" s="10"/>
      <c r="Z186" s="10"/>
      <c r="AA186">
        <f t="shared" si="4"/>
        <v>0</v>
      </c>
      <c r="AB186" t="str">
        <f t="shared" si="5"/>
        <v>30</v>
      </c>
      <c r="AC186" t="str">
        <f>VLOOKUP(AB186,[1]統計修訂!$G$13:$T$104,14,0)</f>
        <v>C</v>
      </c>
    </row>
    <row r="187" spans="1:29" ht="49.5" x14ac:dyDescent="0.25">
      <c r="A187" s="5" t="s">
        <v>60</v>
      </c>
      <c r="B187" s="5"/>
      <c r="C187" s="5"/>
      <c r="D187" s="5"/>
      <c r="E187" s="5" t="s">
        <v>910</v>
      </c>
      <c r="F187" s="17" t="s">
        <v>911</v>
      </c>
      <c r="G187" s="9" t="s">
        <v>912</v>
      </c>
      <c r="H187" s="9" t="s">
        <v>913</v>
      </c>
      <c r="I187" s="5"/>
      <c r="J187" s="5"/>
      <c r="K187" s="5"/>
      <c r="L187" s="5"/>
      <c r="M187" s="5" t="s">
        <v>910</v>
      </c>
      <c r="N187" s="15" t="s">
        <v>914</v>
      </c>
      <c r="O187" s="16"/>
      <c r="P187" s="8" t="s">
        <v>915</v>
      </c>
      <c r="Q187" s="6" t="s">
        <v>19</v>
      </c>
      <c r="R187" s="10" t="s">
        <v>916</v>
      </c>
      <c r="S187" s="10"/>
      <c r="T187" s="10"/>
      <c r="U187" s="10"/>
      <c r="V187" s="10"/>
      <c r="W187" s="10"/>
      <c r="X187" s="10"/>
      <c r="Y187" s="10"/>
      <c r="Z187" s="10"/>
      <c r="AA187">
        <f t="shared" si="4"/>
        <v>0</v>
      </c>
      <c r="AB187" t="str">
        <f t="shared" si="5"/>
        <v>31</v>
      </c>
      <c r="AC187" t="str">
        <f>VLOOKUP(AB187,[1]統計修訂!$G$13:$T$104,14,0)</f>
        <v>C</v>
      </c>
    </row>
    <row r="188" spans="1:29" ht="33" x14ac:dyDescent="0.25">
      <c r="A188" s="5" t="s">
        <v>60</v>
      </c>
      <c r="B188" s="5"/>
      <c r="C188" s="5"/>
      <c r="D188" s="5"/>
      <c r="E188" s="5"/>
      <c r="F188" s="7"/>
      <c r="G188" s="8"/>
      <c r="H188" s="8"/>
      <c r="I188" s="5"/>
      <c r="J188" s="5"/>
      <c r="K188" s="5"/>
      <c r="L188" s="5"/>
      <c r="M188" s="14" t="s">
        <v>917</v>
      </c>
      <c r="N188" s="15" t="s">
        <v>918</v>
      </c>
      <c r="O188" s="16"/>
      <c r="P188" s="16" t="s">
        <v>917</v>
      </c>
      <c r="Q188" s="6" t="s">
        <v>231</v>
      </c>
      <c r="R188" s="25" t="s">
        <v>919</v>
      </c>
      <c r="S188" s="25"/>
      <c r="T188" s="25"/>
      <c r="U188" s="25"/>
      <c r="V188" s="25"/>
      <c r="W188" s="25"/>
      <c r="X188" s="25"/>
      <c r="Y188" s="25"/>
      <c r="Z188" s="25"/>
      <c r="AA188">
        <f t="shared" si="4"/>
        <v>0</v>
      </c>
      <c r="AB188" t="str">
        <f t="shared" si="5"/>
        <v>31</v>
      </c>
      <c r="AC188" t="str">
        <f>VLOOKUP(AB188,[1]統計修訂!$G$13:$T$104,14,0)</f>
        <v>C</v>
      </c>
    </row>
    <row r="189" spans="1:29" ht="33" x14ac:dyDescent="0.25">
      <c r="A189" s="5" t="s">
        <v>60</v>
      </c>
      <c r="B189" s="5"/>
      <c r="C189" s="5"/>
      <c r="D189" s="5"/>
      <c r="E189" s="5"/>
      <c r="F189" s="7"/>
      <c r="G189" s="8"/>
      <c r="H189" s="8"/>
      <c r="I189" s="5"/>
      <c r="J189" s="5"/>
      <c r="K189" s="5"/>
      <c r="L189" s="5"/>
      <c r="M189" s="14" t="s">
        <v>920</v>
      </c>
      <c r="N189" s="15" t="s">
        <v>921</v>
      </c>
      <c r="O189" s="16"/>
      <c r="P189" s="16" t="s">
        <v>920</v>
      </c>
      <c r="Q189" s="6" t="s">
        <v>231</v>
      </c>
      <c r="R189" s="25" t="s">
        <v>919</v>
      </c>
      <c r="S189" s="25"/>
      <c r="T189" s="25"/>
      <c r="U189" s="25"/>
      <c r="V189" s="25"/>
      <c r="W189" s="25"/>
      <c r="X189" s="25"/>
      <c r="Y189" s="25"/>
      <c r="Z189" s="25"/>
      <c r="AA189">
        <f t="shared" si="4"/>
        <v>0</v>
      </c>
      <c r="AB189" t="str">
        <f t="shared" si="5"/>
        <v>31</v>
      </c>
      <c r="AC189" t="str">
        <f>VLOOKUP(AB189,[1]統計修訂!$G$13:$T$104,14,0)</f>
        <v>C</v>
      </c>
    </row>
    <row r="190" spans="1:29" ht="49.5" x14ac:dyDescent="0.25">
      <c r="A190" s="5" t="s">
        <v>60</v>
      </c>
      <c r="B190" s="5"/>
      <c r="C190" s="5"/>
      <c r="D190" s="5"/>
      <c r="E190" s="5" t="s">
        <v>922</v>
      </c>
      <c r="F190" s="7" t="s">
        <v>923</v>
      </c>
      <c r="G190" s="8" t="s">
        <v>924</v>
      </c>
      <c r="H190" s="5" t="s">
        <v>922</v>
      </c>
      <c r="I190" s="5"/>
      <c r="J190" s="5"/>
      <c r="K190" s="5"/>
      <c r="L190" s="5"/>
      <c r="M190" s="5" t="s">
        <v>922</v>
      </c>
      <c r="N190" s="7" t="s">
        <v>925</v>
      </c>
      <c r="O190" s="8" t="s">
        <v>924</v>
      </c>
      <c r="P190" s="8" t="s">
        <v>926</v>
      </c>
      <c r="Q190" s="6" t="s">
        <v>19</v>
      </c>
      <c r="R190" s="10" t="s">
        <v>151</v>
      </c>
      <c r="S190" s="10"/>
      <c r="T190" s="10"/>
      <c r="U190" s="10"/>
      <c r="V190" s="10"/>
      <c r="W190" s="10"/>
      <c r="X190" s="10"/>
      <c r="Y190" s="10"/>
      <c r="Z190" s="10"/>
      <c r="AA190">
        <f t="shared" si="4"/>
        <v>1</v>
      </c>
      <c r="AB190" t="str">
        <f t="shared" si="5"/>
        <v>31</v>
      </c>
      <c r="AC190" t="str">
        <f>VLOOKUP(AB190,[1]統計修訂!$G$13:$T$104,14,0)</f>
        <v>C</v>
      </c>
    </row>
    <row r="191" spans="1:29" ht="49.5" x14ac:dyDescent="0.25">
      <c r="A191" s="5" t="s">
        <v>60</v>
      </c>
      <c r="B191" s="5"/>
      <c r="C191" s="5"/>
      <c r="D191" s="5"/>
      <c r="E191" s="5" t="s">
        <v>927</v>
      </c>
      <c r="F191" s="7" t="s">
        <v>928</v>
      </c>
      <c r="G191" s="8" t="s">
        <v>929</v>
      </c>
      <c r="H191" s="5" t="s">
        <v>927</v>
      </c>
      <c r="I191" s="5"/>
      <c r="J191" s="5"/>
      <c r="K191" s="5"/>
      <c r="L191" s="5"/>
      <c r="M191" s="5" t="s">
        <v>927</v>
      </c>
      <c r="N191" s="7" t="s">
        <v>928</v>
      </c>
      <c r="O191" s="8" t="s">
        <v>930</v>
      </c>
      <c r="P191" s="8" t="s">
        <v>931</v>
      </c>
      <c r="Q191" s="6" t="s">
        <v>19</v>
      </c>
      <c r="R191" s="10" t="s">
        <v>20</v>
      </c>
      <c r="S191" s="10"/>
      <c r="T191" s="10"/>
      <c r="U191" s="10"/>
      <c r="V191" s="10"/>
      <c r="W191" s="10"/>
      <c r="X191" s="10"/>
      <c r="Y191" s="10"/>
      <c r="Z191" s="10"/>
      <c r="AA191">
        <f t="shared" si="4"/>
        <v>1</v>
      </c>
      <c r="AB191" t="str">
        <f t="shared" si="5"/>
        <v>31</v>
      </c>
      <c r="AC191" t="str">
        <f>VLOOKUP(AB191,[1]統計修訂!$G$13:$T$104,14,0)</f>
        <v>C</v>
      </c>
    </row>
    <row r="192" spans="1:29" ht="82.5" x14ac:dyDescent="0.25">
      <c r="A192" s="5" t="s">
        <v>60</v>
      </c>
      <c r="B192" s="5"/>
      <c r="C192" s="5"/>
      <c r="D192" s="5"/>
      <c r="E192" s="5" t="s">
        <v>932</v>
      </c>
      <c r="F192" s="7" t="s">
        <v>933</v>
      </c>
      <c r="G192" s="8" t="s">
        <v>934</v>
      </c>
      <c r="H192" s="5" t="s">
        <v>932</v>
      </c>
      <c r="I192" s="5"/>
      <c r="J192" s="5"/>
      <c r="K192" s="5"/>
      <c r="L192" s="5"/>
      <c r="M192" s="5" t="s">
        <v>932</v>
      </c>
      <c r="N192" s="7" t="s">
        <v>933</v>
      </c>
      <c r="O192" s="8" t="s">
        <v>935</v>
      </c>
      <c r="P192" s="8" t="s">
        <v>932</v>
      </c>
      <c r="Q192" s="6" t="s">
        <v>19</v>
      </c>
      <c r="R192" s="10" t="s">
        <v>132</v>
      </c>
      <c r="S192" s="10"/>
      <c r="T192" s="10"/>
      <c r="U192" s="10"/>
      <c r="V192" s="10"/>
      <c r="W192" s="10"/>
      <c r="X192" s="10"/>
      <c r="Y192" s="10"/>
      <c r="Z192" s="10"/>
      <c r="AA192">
        <f t="shared" si="4"/>
        <v>0</v>
      </c>
      <c r="AB192" t="str">
        <f t="shared" si="5"/>
        <v>31</v>
      </c>
      <c r="AC192" t="str">
        <f>VLOOKUP(AB192,[1]統計修訂!$G$13:$T$104,14,0)</f>
        <v>C</v>
      </c>
    </row>
    <row r="193" spans="1:29" ht="120" customHeight="1" x14ac:dyDescent="0.25">
      <c r="A193" s="5" t="s">
        <v>60</v>
      </c>
      <c r="B193" s="5"/>
      <c r="C193" s="5"/>
      <c r="D193" s="5"/>
      <c r="E193" s="5" t="s">
        <v>936</v>
      </c>
      <c r="F193" s="7" t="s">
        <v>937</v>
      </c>
      <c r="G193" s="8" t="s">
        <v>938</v>
      </c>
      <c r="H193" s="5" t="s">
        <v>936</v>
      </c>
      <c r="I193" s="5"/>
      <c r="J193" s="5"/>
      <c r="K193" s="5"/>
      <c r="L193" s="5"/>
      <c r="M193" s="5" t="s">
        <v>936</v>
      </c>
      <c r="N193" s="7" t="s">
        <v>937</v>
      </c>
      <c r="O193" s="8" t="s">
        <v>939</v>
      </c>
      <c r="P193" s="8" t="s">
        <v>936</v>
      </c>
      <c r="Q193" s="6" t="s">
        <v>19</v>
      </c>
      <c r="R193" s="10" t="s">
        <v>20</v>
      </c>
      <c r="S193" s="10"/>
      <c r="T193" s="10"/>
      <c r="U193" s="10"/>
      <c r="V193" s="10"/>
      <c r="W193" s="10"/>
      <c r="X193" s="10"/>
      <c r="Y193" s="10"/>
      <c r="Z193" s="10"/>
      <c r="AA193">
        <f t="shared" si="4"/>
        <v>1</v>
      </c>
      <c r="AB193" t="str">
        <f t="shared" si="5"/>
        <v>31</v>
      </c>
      <c r="AC193" t="str">
        <f>VLOOKUP(AB193,[1]統計修訂!$G$13:$T$104,14,0)</f>
        <v>C</v>
      </c>
    </row>
    <row r="194" spans="1:29" ht="33" x14ac:dyDescent="0.25">
      <c r="A194" s="5" t="s">
        <v>60</v>
      </c>
      <c r="B194" s="5"/>
      <c r="C194" s="5"/>
      <c r="D194" s="5"/>
      <c r="E194" s="5" t="s">
        <v>940</v>
      </c>
      <c r="F194" s="7" t="s">
        <v>941</v>
      </c>
      <c r="G194" s="8" t="s">
        <v>942</v>
      </c>
      <c r="H194" s="5" t="s">
        <v>940</v>
      </c>
      <c r="I194" s="5"/>
      <c r="J194" s="5"/>
      <c r="K194" s="5"/>
      <c r="L194" s="5"/>
      <c r="M194" s="5" t="s">
        <v>940</v>
      </c>
      <c r="N194" s="7" t="s">
        <v>941</v>
      </c>
      <c r="O194" s="8" t="s">
        <v>943</v>
      </c>
      <c r="P194" s="8" t="s">
        <v>940</v>
      </c>
      <c r="Q194" s="6" t="s">
        <v>19</v>
      </c>
      <c r="R194" s="10" t="s">
        <v>20</v>
      </c>
      <c r="S194" s="10"/>
      <c r="T194" s="10"/>
      <c r="U194" s="10"/>
      <c r="V194" s="10"/>
      <c r="W194" s="10"/>
      <c r="X194" s="10"/>
      <c r="Y194" s="10"/>
      <c r="Z194" s="10"/>
      <c r="AA194">
        <f t="shared" si="4"/>
        <v>1</v>
      </c>
      <c r="AB194" t="str">
        <f t="shared" si="5"/>
        <v>31</v>
      </c>
      <c r="AC194" t="str">
        <f>VLOOKUP(AB194,[1]統計修訂!$G$13:$T$104,14,0)</f>
        <v>C</v>
      </c>
    </row>
    <row r="195" spans="1:29" ht="33" x14ac:dyDescent="0.25">
      <c r="A195" s="5" t="s">
        <v>60</v>
      </c>
      <c r="B195" s="5"/>
      <c r="C195" s="5"/>
      <c r="D195" s="5"/>
      <c r="E195" s="5" t="s">
        <v>944</v>
      </c>
      <c r="F195" s="7" t="s">
        <v>945</v>
      </c>
      <c r="G195" s="8" t="s">
        <v>946</v>
      </c>
      <c r="H195" s="5" t="s">
        <v>944</v>
      </c>
      <c r="I195" s="5"/>
      <c r="J195" s="5"/>
      <c r="K195" s="5"/>
      <c r="L195" s="5"/>
      <c r="M195" s="5" t="s">
        <v>944</v>
      </c>
      <c r="N195" s="7" t="s">
        <v>945</v>
      </c>
      <c r="O195" s="8" t="s">
        <v>947</v>
      </c>
      <c r="P195" s="8" t="s">
        <v>948</v>
      </c>
      <c r="Q195" s="6" t="s">
        <v>19</v>
      </c>
      <c r="R195" s="10" t="s">
        <v>132</v>
      </c>
      <c r="S195" s="10"/>
      <c r="T195" s="10"/>
      <c r="U195" s="10"/>
      <c r="V195" s="10"/>
      <c r="W195" s="10"/>
      <c r="X195" s="10"/>
      <c r="Y195" s="10"/>
      <c r="Z195" s="10"/>
      <c r="AA195">
        <f t="shared" ref="AA195:AA259" si="6">IF(Q195&lt;&gt;"",IF(ISERROR(FIND("主計",R195,1)),0,1),"")</f>
        <v>0</v>
      </c>
      <c r="AB195" t="str">
        <f t="shared" ref="AB195:AB259" si="7">IF(E195&lt;&gt;"",LEFT(E195,2),IF(Q195="刪",LEFT(M195,2),""))</f>
        <v>32</v>
      </c>
      <c r="AC195" t="str">
        <f>VLOOKUP(AB195,[1]統計修訂!$G$13:$T$104,14,0)</f>
        <v>C</v>
      </c>
    </row>
    <row r="196" spans="1:29" ht="84.95" customHeight="1" x14ac:dyDescent="0.25">
      <c r="A196" s="5" t="s">
        <v>60</v>
      </c>
      <c r="B196" s="5"/>
      <c r="C196" s="5"/>
      <c r="D196" s="5"/>
      <c r="E196" s="5" t="s">
        <v>949</v>
      </c>
      <c r="F196" s="7" t="s">
        <v>950</v>
      </c>
      <c r="G196" s="8" t="s">
        <v>951</v>
      </c>
      <c r="H196" s="5" t="s">
        <v>949</v>
      </c>
      <c r="I196" s="5"/>
      <c r="J196" s="5"/>
      <c r="K196" s="5"/>
      <c r="L196" s="5"/>
      <c r="M196" s="5" t="s">
        <v>949</v>
      </c>
      <c r="N196" s="7" t="s">
        <v>950</v>
      </c>
      <c r="O196" s="8" t="s">
        <v>952</v>
      </c>
      <c r="P196" s="8" t="s">
        <v>949</v>
      </c>
      <c r="Q196" s="6" t="s">
        <v>19</v>
      </c>
      <c r="R196" s="10" t="s">
        <v>132</v>
      </c>
      <c r="S196" s="10"/>
      <c r="T196" s="10"/>
      <c r="U196" s="10"/>
      <c r="V196" s="10"/>
      <c r="W196" s="10"/>
      <c r="X196" s="10"/>
      <c r="Y196" s="10"/>
      <c r="Z196" s="10"/>
      <c r="AA196">
        <f t="shared" si="6"/>
        <v>0</v>
      </c>
      <c r="AB196" t="str">
        <f t="shared" si="7"/>
        <v>32</v>
      </c>
      <c r="AC196" t="str">
        <f>VLOOKUP(AB196,[1]統計修訂!$G$13:$T$104,14,0)</f>
        <v>C</v>
      </c>
    </row>
    <row r="197" spans="1:29" ht="82.5" x14ac:dyDescent="0.25">
      <c r="A197" s="5" t="s">
        <v>60</v>
      </c>
      <c r="B197" s="5"/>
      <c r="C197" s="5"/>
      <c r="D197" s="5"/>
      <c r="E197" s="5" t="s">
        <v>953</v>
      </c>
      <c r="F197" s="7" t="s">
        <v>954</v>
      </c>
      <c r="G197" s="8" t="s">
        <v>955</v>
      </c>
      <c r="H197" s="8" t="s">
        <v>953</v>
      </c>
      <c r="I197" s="5"/>
      <c r="J197" s="5"/>
      <c r="K197" s="5"/>
      <c r="L197" s="5"/>
      <c r="M197" s="5" t="s">
        <v>953</v>
      </c>
      <c r="N197" s="7" t="s">
        <v>954</v>
      </c>
      <c r="O197" s="8" t="s">
        <v>956</v>
      </c>
      <c r="P197" s="8" t="s">
        <v>953</v>
      </c>
      <c r="Q197" s="6" t="s">
        <v>19</v>
      </c>
      <c r="R197" s="10" t="s">
        <v>20</v>
      </c>
      <c r="S197" s="10"/>
      <c r="T197" s="10"/>
      <c r="U197" s="10"/>
      <c r="V197" s="10"/>
      <c r="W197" s="10"/>
      <c r="X197" s="10"/>
      <c r="Y197" s="10"/>
      <c r="Z197" s="10"/>
      <c r="AA197">
        <f t="shared" si="6"/>
        <v>1</v>
      </c>
      <c r="AB197" t="str">
        <f t="shared" si="7"/>
        <v>33</v>
      </c>
      <c r="AC197" t="str">
        <f>VLOOKUP(AB197,[1]統計修訂!$G$13:$T$104,14,0)</f>
        <v>C</v>
      </c>
    </row>
    <row r="198" spans="1:29" ht="33" x14ac:dyDescent="0.25">
      <c r="A198" s="5" t="s">
        <v>60</v>
      </c>
      <c r="B198" s="5"/>
      <c r="C198" s="5"/>
      <c r="D198" s="5"/>
      <c r="E198" s="5" t="s">
        <v>957</v>
      </c>
      <c r="F198" s="7" t="s">
        <v>958</v>
      </c>
      <c r="G198" s="8" t="s">
        <v>959</v>
      </c>
      <c r="H198" s="8" t="s">
        <v>957</v>
      </c>
      <c r="I198" s="5"/>
      <c r="J198" s="5"/>
      <c r="K198" s="5"/>
      <c r="L198" s="5"/>
      <c r="M198" s="5" t="s">
        <v>957</v>
      </c>
      <c r="N198" s="7" t="s">
        <v>958</v>
      </c>
      <c r="O198" s="8" t="s">
        <v>960</v>
      </c>
      <c r="P198" s="8" t="s">
        <v>957</v>
      </c>
      <c r="Q198" s="6" t="s">
        <v>19</v>
      </c>
      <c r="R198" s="10" t="s">
        <v>20</v>
      </c>
      <c r="S198" s="10"/>
      <c r="T198" s="10"/>
      <c r="U198" s="10"/>
      <c r="V198" s="10"/>
      <c r="W198" s="10"/>
      <c r="X198" s="10"/>
      <c r="Y198" s="10"/>
      <c r="Z198" s="10"/>
      <c r="AA198">
        <f t="shared" si="6"/>
        <v>1</v>
      </c>
      <c r="AB198" t="str">
        <f t="shared" si="7"/>
        <v>33</v>
      </c>
      <c r="AC198" t="str">
        <f>VLOOKUP(AB198,[1]統計修訂!$G$13:$T$104,14,0)</f>
        <v>C</v>
      </c>
    </row>
    <row r="199" spans="1:29" ht="180" customHeight="1" x14ac:dyDescent="0.25">
      <c r="A199" s="5" t="s">
        <v>60</v>
      </c>
      <c r="B199" s="5"/>
      <c r="C199" s="5"/>
      <c r="D199" s="5"/>
      <c r="E199" s="5" t="s">
        <v>961</v>
      </c>
      <c r="F199" s="7" t="s">
        <v>962</v>
      </c>
      <c r="G199" s="8" t="s">
        <v>963</v>
      </c>
      <c r="H199" s="7" t="s">
        <v>964</v>
      </c>
      <c r="I199" s="5"/>
      <c r="J199" s="5"/>
      <c r="K199" s="5"/>
      <c r="L199" s="5"/>
      <c r="M199" s="5" t="s">
        <v>961</v>
      </c>
      <c r="N199" s="7" t="s">
        <v>965</v>
      </c>
      <c r="O199" s="8" t="s">
        <v>966</v>
      </c>
      <c r="P199" s="8" t="s">
        <v>967</v>
      </c>
      <c r="Q199" s="6" t="s">
        <v>19</v>
      </c>
      <c r="R199" s="10" t="s">
        <v>968</v>
      </c>
      <c r="S199" s="10"/>
      <c r="T199" s="10"/>
      <c r="U199" s="10"/>
      <c r="V199" s="10"/>
      <c r="W199" s="10"/>
      <c r="X199" s="10"/>
      <c r="Y199" s="10"/>
      <c r="Z199" s="10"/>
      <c r="AA199">
        <f t="shared" si="6"/>
        <v>1</v>
      </c>
      <c r="AB199" t="str">
        <f t="shared" si="7"/>
        <v>33</v>
      </c>
      <c r="AC199" t="str">
        <f>VLOOKUP(AB199,[1]統計修訂!$G$13:$T$104,14,0)</f>
        <v>C</v>
      </c>
    </row>
    <row r="200" spans="1:29" ht="49.5" x14ac:dyDescent="0.25">
      <c r="A200" s="5" t="s">
        <v>60</v>
      </c>
      <c r="B200" s="5"/>
      <c r="C200" s="5"/>
      <c r="D200" s="5"/>
      <c r="E200" s="5" t="s">
        <v>969</v>
      </c>
      <c r="F200" s="7" t="s">
        <v>970</v>
      </c>
      <c r="G200" s="8" t="s">
        <v>971</v>
      </c>
      <c r="H200" s="8" t="s">
        <v>969</v>
      </c>
      <c r="I200" s="5"/>
      <c r="J200" s="5"/>
      <c r="K200" s="5"/>
      <c r="L200" s="5"/>
      <c r="M200" s="5" t="s">
        <v>969</v>
      </c>
      <c r="N200" s="7" t="s">
        <v>970</v>
      </c>
      <c r="O200" s="8" t="s">
        <v>972</v>
      </c>
      <c r="P200" s="8" t="s">
        <v>969</v>
      </c>
      <c r="Q200" s="6" t="s">
        <v>19</v>
      </c>
      <c r="R200" s="10" t="s">
        <v>20</v>
      </c>
      <c r="S200" s="10"/>
      <c r="T200" s="10"/>
      <c r="U200" s="10"/>
      <c r="V200" s="10"/>
      <c r="W200" s="10"/>
      <c r="X200" s="10"/>
      <c r="Y200" s="10"/>
      <c r="Z200" s="10"/>
      <c r="AA200">
        <f t="shared" si="6"/>
        <v>1</v>
      </c>
      <c r="AB200" t="str">
        <f t="shared" si="7"/>
        <v>33</v>
      </c>
      <c r="AC200" t="str">
        <f>VLOOKUP(AB200,[1]統計修訂!$G$13:$T$104,14,0)</f>
        <v>C</v>
      </c>
    </row>
    <row r="201" spans="1:29" ht="33" x14ac:dyDescent="0.25">
      <c r="A201" s="5" t="s">
        <v>60</v>
      </c>
      <c r="B201" s="5"/>
      <c r="C201" s="5"/>
      <c r="D201" s="5"/>
      <c r="E201" s="5" t="s">
        <v>973</v>
      </c>
      <c r="F201" s="7" t="s">
        <v>974</v>
      </c>
      <c r="G201" s="8" t="s">
        <v>975</v>
      </c>
      <c r="H201" s="8" t="s">
        <v>973</v>
      </c>
      <c r="I201" s="5"/>
      <c r="J201" s="5"/>
      <c r="K201" s="5"/>
      <c r="L201" s="5"/>
      <c r="M201" s="5" t="s">
        <v>973</v>
      </c>
      <c r="N201" s="7" t="s">
        <v>974</v>
      </c>
      <c r="O201" s="8" t="s">
        <v>976</v>
      </c>
      <c r="P201" s="8" t="s">
        <v>973</v>
      </c>
      <c r="Q201" s="6" t="s">
        <v>19</v>
      </c>
      <c r="R201" s="10" t="s">
        <v>157</v>
      </c>
      <c r="S201" s="10"/>
      <c r="T201" s="10"/>
      <c r="U201" s="10"/>
      <c r="V201" s="10"/>
      <c r="W201" s="10"/>
      <c r="X201" s="10"/>
      <c r="Y201" s="10"/>
      <c r="Z201" s="10"/>
      <c r="AA201">
        <f t="shared" si="6"/>
        <v>0</v>
      </c>
      <c r="AB201" t="str">
        <f t="shared" si="7"/>
        <v>33</v>
      </c>
      <c r="AC201" t="str">
        <f>VLOOKUP(AB201,[1]統計修訂!$G$13:$T$104,14,0)</f>
        <v>C</v>
      </c>
    </row>
    <row r="202" spans="1:29" ht="82.5" x14ac:dyDescent="0.25">
      <c r="A202" s="5" t="s">
        <v>60</v>
      </c>
      <c r="B202" s="5"/>
      <c r="C202" s="5"/>
      <c r="D202" s="5"/>
      <c r="E202" s="5" t="s">
        <v>977</v>
      </c>
      <c r="F202" s="7" t="s">
        <v>978</v>
      </c>
      <c r="G202" s="8" t="s">
        <v>979</v>
      </c>
      <c r="H202" s="8" t="s">
        <v>980</v>
      </c>
      <c r="I202" s="5"/>
      <c r="J202" s="5"/>
      <c r="K202" s="5"/>
      <c r="L202" s="5"/>
      <c r="M202" s="5" t="s">
        <v>977</v>
      </c>
      <c r="N202" s="7" t="s">
        <v>978</v>
      </c>
      <c r="O202" s="8" t="s">
        <v>981</v>
      </c>
      <c r="P202" s="8" t="s">
        <v>977</v>
      </c>
      <c r="Q202" s="6" t="s">
        <v>19</v>
      </c>
      <c r="R202" s="10" t="s">
        <v>982</v>
      </c>
      <c r="S202" s="10"/>
      <c r="T202" s="10"/>
      <c r="U202" s="10"/>
      <c r="V202" s="10"/>
      <c r="W202" s="10"/>
      <c r="X202" s="10"/>
      <c r="Y202" s="10"/>
      <c r="Z202" s="10"/>
      <c r="AA202">
        <f t="shared" si="6"/>
        <v>1</v>
      </c>
      <c r="AB202" t="str">
        <f t="shared" si="7"/>
        <v>33</v>
      </c>
      <c r="AC202" t="str">
        <f>VLOOKUP(AB202,[1]統計修訂!$G$13:$T$104,14,0)</f>
        <v>C</v>
      </c>
    </row>
    <row r="203" spans="1:29" ht="49.5" x14ac:dyDescent="0.25">
      <c r="A203" s="5" t="s">
        <v>60</v>
      </c>
      <c r="B203" s="5"/>
      <c r="C203" s="5"/>
      <c r="D203" s="5"/>
      <c r="E203" s="5" t="s">
        <v>983</v>
      </c>
      <c r="F203" s="7" t="s">
        <v>984</v>
      </c>
      <c r="G203" s="8" t="s">
        <v>985</v>
      </c>
      <c r="H203" s="8" t="s">
        <v>983</v>
      </c>
      <c r="I203" s="5"/>
      <c r="J203" s="5"/>
      <c r="K203" s="5"/>
      <c r="L203" s="5"/>
      <c r="M203" s="5" t="s">
        <v>983</v>
      </c>
      <c r="N203" s="7" t="s">
        <v>986</v>
      </c>
      <c r="O203" s="8" t="s">
        <v>987</v>
      </c>
      <c r="P203" s="8" t="s">
        <v>983</v>
      </c>
      <c r="Q203" s="6" t="s">
        <v>19</v>
      </c>
      <c r="R203" s="10" t="s">
        <v>888</v>
      </c>
      <c r="S203" s="10"/>
      <c r="T203" s="10"/>
      <c r="U203" s="10"/>
      <c r="V203" s="10"/>
      <c r="W203" s="10"/>
      <c r="X203" s="10"/>
      <c r="Y203" s="10"/>
      <c r="Z203" s="10"/>
      <c r="AA203">
        <f t="shared" si="6"/>
        <v>0</v>
      </c>
      <c r="AB203" t="str">
        <f t="shared" si="7"/>
        <v>34</v>
      </c>
      <c r="AC203" t="str">
        <f>VLOOKUP(AB203,[1]統計修訂!$G$13:$T$104,14,0)</f>
        <v>C</v>
      </c>
    </row>
    <row r="204" spans="1:29" s="28" customFormat="1" ht="114.95" customHeight="1" x14ac:dyDescent="0.25">
      <c r="A204" s="18" t="s">
        <v>60</v>
      </c>
      <c r="B204" s="18"/>
      <c r="C204" s="18"/>
      <c r="D204" s="18"/>
      <c r="E204" s="18" t="s">
        <v>988</v>
      </c>
      <c r="F204" s="19" t="s">
        <v>989</v>
      </c>
      <c r="G204" s="20" t="s">
        <v>990</v>
      </c>
      <c r="H204" s="20" t="s">
        <v>988</v>
      </c>
      <c r="I204" s="18"/>
      <c r="J204" s="18"/>
      <c r="K204" s="18"/>
      <c r="L204" s="18"/>
      <c r="M204" s="18" t="s">
        <v>988</v>
      </c>
      <c r="N204" s="19" t="s">
        <v>989</v>
      </c>
      <c r="O204" s="20" t="s">
        <v>991</v>
      </c>
      <c r="P204" s="20" t="s">
        <v>988</v>
      </c>
      <c r="Q204" s="6" t="s">
        <v>19</v>
      </c>
      <c r="R204" s="10" t="s">
        <v>20</v>
      </c>
      <c r="S204" s="10"/>
      <c r="T204" s="10"/>
      <c r="U204" s="10"/>
      <c r="V204" s="10"/>
      <c r="W204" s="10"/>
      <c r="X204" s="10"/>
      <c r="Y204" s="10"/>
      <c r="Z204" s="10"/>
      <c r="AA204">
        <f t="shared" si="6"/>
        <v>1</v>
      </c>
      <c r="AB204" t="str">
        <f t="shared" si="7"/>
        <v>34</v>
      </c>
      <c r="AC204" t="str">
        <f>VLOOKUP(AB204,[1]統計修訂!$G$13:$T$104,14,0)</f>
        <v>C</v>
      </c>
    </row>
    <row r="205" spans="1:29" ht="165" customHeight="1" x14ac:dyDescent="0.25">
      <c r="A205" s="5" t="s">
        <v>60</v>
      </c>
      <c r="B205" s="5"/>
      <c r="C205" s="5"/>
      <c r="D205" s="5"/>
      <c r="E205" s="5" t="s">
        <v>992</v>
      </c>
      <c r="F205" s="7" t="s">
        <v>993</v>
      </c>
      <c r="G205" s="8" t="s">
        <v>994</v>
      </c>
      <c r="H205" s="8" t="s">
        <v>992</v>
      </c>
      <c r="I205" s="5"/>
      <c r="J205" s="5"/>
      <c r="K205" s="5"/>
      <c r="L205" s="5"/>
      <c r="M205" s="5" t="s">
        <v>992</v>
      </c>
      <c r="N205" s="7" t="s">
        <v>993</v>
      </c>
      <c r="O205" s="8" t="s">
        <v>995</v>
      </c>
      <c r="P205" s="8" t="s">
        <v>992</v>
      </c>
      <c r="Q205" s="6" t="s">
        <v>19</v>
      </c>
      <c r="R205" s="10" t="s">
        <v>132</v>
      </c>
      <c r="S205" s="10"/>
      <c r="T205" s="10"/>
      <c r="U205" s="10"/>
      <c r="V205" s="10"/>
      <c r="W205" s="10"/>
      <c r="X205" s="10"/>
      <c r="Y205" s="10"/>
      <c r="Z205" s="10"/>
      <c r="AA205">
        <f t="shared" si="6"/>
        <v>0</v>
      </c>
      <c r="AB205" t="str">
        <f t="shared" si="7"/>
        <v>34</v>
      </c>
      <c r="AC205" t="str">
        <f>VLOOKUP(AB205,[1]統計修訂!$G$13:$T$104,14,0)</f>
        <v>C</v>
      </c>
    </row>
    <row r="206" spans="1:29" ht="33" x14ac:dyDescent="0.25">
      <c r="A206" s="33" t="s">
        <v>996</v>
      </c>
      <c r="B206" s="33"/>
      <c r="C206" s="33"/>
      <c r="D206" s="33"/>
      <c r="E206" s="34" t="s">
        <v>997</v>
      </c>
      <c r="F206" s="7" t="s">
        <v>998</v>
      </c>
      <c r="G206" s="8" t="s">
        <v>999</v>
      </c>
      <c r="H206" s="8" t="str">
        <f>"3520-00"</f>
        <v>3520-00</v>
      </c>
      <c r="I206" s="33"/>
      <c r="J206" s="33"/>
      <c r="K206" s="33"/>
      <c r="L206" s="33"/>
      <c r="M206" s="34" t="s">
        <v>997</v>
      </c>
      <c r="N206" s="7" t="s">
        <v>998</v>
      </c>
      <c r="O206" s="8" t="s">
        <v>1000</v>
      </c>
      <c r="P206" s="8" t="str">
        <f>"3520-00"</f>
        <v>3520-00</v>
      </c>
      <c r="Q206" s="6" t="s">
        <v>19</v>
      </c>
      <c r="R206" s="8" t="s">
        <v>20</v>
      </c>
      <c r="S206" s="8"/>
      <c r="T206" s="8"/>
      <c r="U206" s="8"/>
      <c r="V206" s="8"/>
      <c r="W206" s="8"/>
      <c r="X206" s="8"/>
      <c r="Y206" s="8"/>
      <c r="Z206" s="8"/>
      <c r="AA206">
        <f t="shared" si="6"/>
        <v>1</v>
      </c>
      <c r="AB206" t="str">
        <f t="shared" si="7"/>
        <v>35</v>
      </c>
      <c r="AC206" t="str">
        <f>VLOOKUP(AB206,[1]統計修訂!$G$13:$T$104,14,0)</f>
        <v>D</v>
      </c>
    </row>
    <row r="207" spans="1:29" ht="65.099999999999994" customHeight="1" x14ac:dyDescent="0.25">
      <c r="A207" s="33" t="s">
        <v>996</v>
      </c>
      <c r="B207" s="33"/>
      <c r="C207" s="33"/>
      <c r="D207" s="33"/>
      <c r="E207" s="34" t="s">
        <v>1001</v>
      </c>
      <c r="F207" s="7" t="s">
        <v>1002</v>
      </c>
      <c r="G207" s="8" t="s">
        <v>1003</v>
      </c>
      <c r="H207" s="34" t="s">
        <v>1004</v>
      </c>
      <c r="I207" s="33"/>
      <c r="J207" s="33"/>
      <c r="K207" s="33"/>
      <c r="L207" s="33"/>
      <c r="M207" s="34" t="s">
        <v>1001</v>
      </c>
      <c r="N207" s="7" t="s">
        <v>1002</v>
      </c>
      <c r="O207" s="8" t="s">
        <v>1003</v>
      </c>
      <c r="P207" s="8" t="str">
        <f>"0899-12*"&amp;CHAR(10)&amp;"3530-11"</f>
        <v>0899-12*
3530-11</v>
      </c>
      <c r="Q207" s="6" t="s">
        <v>19</v>
      </c>
      <c r="R207" s="8" t="s">
        <v>1005</v>
      </c>
      <c r="S207" s="8"/>
      <c r="T207" s="8"/>
      <c r="U207" s="8"/>
      <c r="V207" s="8"/>
      <c r="W207" s="8"/>
      <c r="X207" s="8"/>
      <c r="Y207" s="8"/>
      <c r="Z207" s="8"/>
      <c r="AA207">
        <f t="shared" si="6"/>
        <v>1</v>
      </c>
      <c r="AB207" t="str">
        <f t="shared" si="7"/>
        <v>35</v>
      </c>
      <c r="AC207" t="str">
        <f>VLOOKUP(AB207,[1]統計修訂!$G$13:$T$104,14,0)</f>
        <v>D</v>
      </c>
    </row>
    <row r="208" spans="1:29" ht="45" customHeight="1" x14ac:dyDescent="0.25">
      <c r="A208" s="33" t="s">
        <v>1006</v>
      </c>
      <c r="B208" s="33"/>
      <c r="C208" s="33"/>
      <c r="D208" s="33"/>
      <c r="E208" s="34" t="s">
        <v>1007</v>
      </c>
      <c r="F208" s="7" t="s">
        <v>1008</v>
      </c>
      <c r="G208" s="8"/>
      <c r="H208" s="8" t="s">
        <v>1007</v>
      </c>
      <c r="I208" s="33"/>
      <c r="J208" s="33"/>
      <c r="K208" s="33"/>
      <c r="L208" s="33"/>
      <c r="M208" s="34" t="s">
        <v>1007</v>
      </c>
      <c r="N208" s="7" t="s">
        <v>1009</v>
      </c>
      <c r="O208" s="8"/>
      <c r="P208" s="8" t="s">
        <v>1007</v>
      </c>
      <c r="Q208" s="6" t="s">
        <v>19</v>
      </c>
      <c r="R208" s="8" t="s">
        <v>151</v>
      </c>
      <c r="S208" s="8"/>
      <c r="T208" s="8"/>
      <c r="U208" s="8"/>
      <c r="V208" s="8"/>
      <c r="W208" s="8"/>
      <c r="X208" s="8"/>
      <c r="Y208" s="8"/>
      <c r="Z208" s="8"/>
      <c r="AA208">
        <f t="shared" si="6"/>
        <v>1</v>
      </c>
      <c r="AB208" t="str">
        <f t="shared" si="7"/>
        <v>38</v>
      </c>
      <c r="AC208" t="str">
        <f>VLOOKUP(AB208,[1]統計修訂!$G$13:$T$104,14,0)</f>
        <v>E</v>
      </c>
    </row>
    <row r="209" spans="1:29" ht="33" x14ac:dyDescent="0.25">
      <c r="A209" s="33" t="s">
        <v>1006</v>
      </c>
      <c r="B209" s="33"/>
      <c r="C209" s="33"/>
      <c r="D209" s="33"/>
      <c r="E209" s="34" t="s">
        <v>1010</v>
      </c>
      <c r="F209" s="7" t="s">
        <v>1011</v>
      </c>
      <c r="G209" s="8" t="s">
        <v>1012</v>
      </c>
      <c r="H209" s="34" t="s">
        <v>1010</v>
      </c>
      <c r="I209" s="33"/>
      <c r="J209" s="33"/>
      <c r="K209" s="33"/>
      <c r="L209" s="33"/>
      <c r="M209" s="34" t="s">
        <v>1010</v>
      </c>
      <c r="N209" s="7" t="s">
        <v>1013</v>
      </c>
      <c r="O209" s="8" t="s">
        <v>1012</v>
      </c>
      <c r="P209" s="8" t="s">
        <v>1010</v>
      </c>
      <c r="Q209" s="6" t="s">
        <v>19</v>
      </c>
      <c r="R209" s="8" t="s">
        <v>1014</v>
      </c>
      <c r="S209" s="8"/>
      <c r="T209" s="8"/>
      <c r="U209" s="8"/>
      <c r="V209" s="8"/>
      <c r="W209" s="8"/>
      <c r="X209" s="8"/>
      <c r="Y209" s="8"/>
      <c r="Z209" s="8"/>
      <c r="AA209">
        <f t="shared" si="6"/>
        <v>1</v>
      </c>
      <c r="AB209" t="str">
        <f t="shared" si="7"/>
        <v>38</v>
      </c>
      <c r="AC209" t="str">
        <f>VLOOKUP(AB209,[1]統計修訂!$G$13:$T$104,14,0)</f>
        <v>E</v>
      </c>
    </row>
    <row r="210" spans="1:29" x14ac:dyDescent="0.25">
      <c r="A210" s="33" t="s">
        <v>1006</v>
      </c>
      <c r="B210" s="33"/>
      <c r="C210" s="33"/>
      <c r="D210" s="33"/>
      <c r="E210" s="34" t="s">
        <v>1015</v>
      </c>
      <c r="F210" s="7" t="s">
        <v>1016</v>
      </c>
      <c r="G210" s="9" t="s">
        <v>1017</v>
      </c>
      <c r="H210" s="34" t="s">
        <v>1015</v>
      </c>
      <c r="I210" s="33"/>
      <c r="J210" s="33"/>
      <c r="K210" s="33"/>
      <c r="L210" s="33"/>
      <c r="M210" s="34" t="s">
        <v>1015</v>
      </c>
      <c r="N210" s="7" t="s">
        <v>1016</v>
      </c>
      <c r="O210" s="8"/>
      <c r="P210" s="8" t="s">
        <v>1015</v>
      </c>
      <c r="Q210" s="6" t="s">
        <v>19</v>
      </c>
      <c r="R210" s="8" t="s">
        <v>36</v>
      </c>
      <c r="S210" s="8"/>
      <c r="T210" s="8"/>
      <c r="U210" s="8"/>
      <c r="V210" s="8"/>
      <c r="W210" s="8"/>
      <c r="X210" s="8"/>
      <c r="Y210" s="8"/>
      <c r="Z210" s="8"/>
      <c r="AA210">
        <f t="shared" si="6"/>
        <v>1</v>
      </c>
      <c r="AB210" t="str">
        <f t="shared" si="7"/>
        <v>38</v>
      </c>
      <c r="AC210" t="str">
        <f>VLOOKUP(AB210,[1]統計修訂!$G$13:$T$104,14,0)</f>
        <v>E</v>
      </c>
    </row>
    <row r="211" spans="1:29" ht="45" customHeight="1" x14ac:dyDescent="0.25">
      <c r="A211" s="33" t="s">
        <v>1006</v>
      </c>
      <c r="B211" s="33"/>
      <c r="C211" s="33"/>
      <c r="D211" s="33"/>
      <c r="E211" s="34" t="s">
        <v>1018</v>
      </c>
      <c r="F211" s="7" t="s">
        <v>1019</v>
      </c>
      <c r="G211" s="8" t="s">
        <v>1020</v>
      </c>
      <c r="H211" s="34" t="s">
        <v>1018</v>
      </c>
      <c r="I211" s="33"/>
      <c r="J211" s="33"/>
      <c r="K211" s="33"/>
      <c r="L211" s="33"/>
      <c r="M211" s="34" t="s">
        <v>1018</v>
      </c>
      <c r="N211" s="7" t="s">
        <v>1019</v>
      </c>
      <c r="O211" s="8" t="s">
        <v>1021</v>
      </c>
      <c r="P211" s="8" t="s">
        <v>1018</v>
      </c>
      <c r="Q211" s="6" t="s">
        <v>19</v>
      </c>
      <c r="R211" s="8" t="s">
        <v>1022</v>
      </c>
      <c r="S211" s="8"/>
      <c r="T211" s="8"/>
      <c r="U211" s="8"/>
      <c r="V211" s="8"/>
      <c r="W211" s="8"/>
      <c r="X211" s="8"/>
      <c r="Y211" s="8"/>
      <c r="Z211" s="8"/>
      <c r="AA211">
        <f t="shared" si="6"/>
        <v>0</v>
      </c>
      <c r="AB211" t="str">
        <f t="shared" si="7"/>
        <v>38</v>
      </c>
      <c r="AC211" t="str">
        <f>VLOOKUP(AB211,[1]統計修訂!$G$13:$T$104,14,0)</f>
        <v>E</v>
      </c>
    </row>
    <row r="212" spans="1:29" ht="49.5" x14ac:dyDescent="0.25">
      <c r="A212" s="33" t="s">
        <v>1006</v>
      </c>
      <c r="B212" s="33"/>
      <c r="C212" s="33"/>
      <c r="D212" s="33"/>
      <c r="E212" s="34" t="s">
        <v>1023</v>
      </c>
      <c r="F212" s="7" t="s">
        <v>1024</v>
      </c>
      <c r="G212" s="8" t="s">
        <v>1025</v>
      </c>
      <c r="H212" s="34" t="s">
        <v>1023</v>
      </c>
      <c r="I212" s="33"/>
      <c r="J212" s="33"/>
      <c r="K212" s="33"/>
      <c r="L212" s="33"/>
      <c r="M212" s="34" t="s">
        <v>1023</v>
      </c>
      <c r="N212" s="7" t="s">
        <v>1026</v>
      </c>
      <c r="O212" s="8" t="s">
        <v>1027</v>
      </c>
      <c r="P212" s="8" t="s">
        <v>1023</v>
      </c>
      <c r="Q212" s="6" t="s">
        <v>19</v>
      </c>
      <c r="R212" s="8" t="s">
        <v>1014</v>
      </c>
      <c r="S212" s="8"/>
      <c r="T212" s="8"/>
      <c r="U212" s="8"/>
      <c r="V212" s="8"/>
      <c r="W212" s="8"/>
      <c r="X212" s="8"/>
      <c r="Y212" s="8"/>
      <c r="Z212" s="8"/>
      <c r="AA212">
        <f t="shared" si="6"/>
        <v>1</v>
      </c>
      <c r="AB212" t="str">
        <f t="shared" si="7"/>
        <v>38</v>
      </c>
      <c r="AC212" t="str">
        <f>VLOOKUP(AB212,[1]統計修訂!$G$13:$T$104,14,0)</f>
        <v>E</v>
      </c>
    </row>
    <row r="213" spans="1:29" ht="49.5" x14ac:dyDescent="0.25">
      <c r="A213" s="33" t="s">
        <v>1006</v>
      </c>
      <c r="B213" s="33"/>
      <c r="C213" s="33"/>
      <c r="D213" s="33"/>
      <c r="E213" s="34" t="s">
        <v>1028</v>
      </c>
      <c r="F213" s="7" t="s">
        <v>1029</v>
      </c>
      <c r="G213" s="8" t="s">
        <v>1030</v>
      </c>
      <c r="H213" s="34" t="s">
        <v>1028</v>
      </c>
      <c r="I213" s="33"/>
      <c r="J213" s="33"/>
      <c r="K213" s="33"/>
      <c r="L213" s="33"/>
      <c r="M213" s="34" t="s">
        <v>1028</v>
      </c>
      <c r="N213" s="7" t="s">
        <v>1029</v>
      </c>
      <c r="O213" s="8" t="s">
        <v>1031</v>
      </c>
      <c r="P213" s="8" t="s">
        <v>1032</v>
      </c>
      <c r="Q213" s="6" t="s">
        <v>19</v>
      </c>
      <c r="R213" s="8" t="s">
        <v>20</v>
      </c>
      <c r="S213" s="8"/>
      <c r="T213" s="8"/>
      <c r="U213" s="8"/>
      <c r="V213" s="8"/>
      <c r="W213" s="8"/>
      <c r="X213" s="8"/>
      <c r="Y213" s="8"/>
      <c r="Z213" s="8"/>
      <c r="AA213">
        <f t="shared" si="6"/>
        <v>1</v>
      </c>
      <c r="AB213" t="str">
        <f t="shared" si="7"/>
        <v>38</v>
      </c>
      <c r="AC213" t="str">
        <f>VLOOKUP(AB213,[1]統計修訂!$G$13:$T$104,14,0)</f>
        <v>E</v>
      </c>
    </row>
    <row r="214" spans="1:29" ht="66" x14ac:dyDescent="0.25">
      <c r="A214" s="33" t="s">
        <v>1006</v>
      </c>
      <c r="B214" s="33"/>
      <c r="C214" s="33"/>
      <c r="D214" s="33"/>
      <c r="E214" s="34" t="s">
        <v>1033</v>
      </c>
      <c r="F214" s="7" t="s">
        <v>1034</v>
      </c>
      <c r="G214" s="8" t="s">
        <v>1035</v>
      </c>
      <c r="H214" s="34" t="s">
        <v>1033</v>
      </c>
      <c r="I214" s="33"/>
      <c r="J214" s="33"/>
      <c r="K214" s="33"/>
      <c r="L214" s="33"/>
      <c r="M214" s="34" t="s">
        <v>1033</v>
      </c>
      <c r="N214" s="7" t="s">
        <v>1034</v>
      </c>
      <c r="O214" s="8" t="s">
        <v>1036</v>
      </c>
      <c r="P214" s="8" t="s">
        <v>1037</v>
      </c>
      <c r="Q214" s="6" t="s">
        <v>19</v>
      </c>
      <c r="R214" s="8" t="s">
        <v>132</v>
      </c>
      <c r="S214" s="8"/>
      <c r="T214" s="8"/>
      <c r="U214" s="8"/>
      <c r="V214" s="8"/>
      <c r="W214" s="8"/>
      <c r="X214" s="8"/>
      <c r="Y214" s="8"/>
      <c r="Z214" s="8"/>
      <c r="AA214">
        <f t="shared" si="6"/>
        <v>0</v>
      </c>
      <c r="AB214" t="str">
        <f t="shared" si="7"/>
        <v>39</v>
      </c>
      <c r="AC214" t="str">
        <f>VLOOKUP(AB214,[1]統計修訂!$G$13:$T$104,14,0)</f>
        <v>E</v>
      </c>
    </row>
    <row r="215" spans="1:29" ht="49.5" x14ac:dyDescent="0.25">
      <c r="A215" s="33" t="s">
        <v>1038</v>
      </c>
      <c r="B215" s="33"/>
      <c r="C215" s="33"/>
      <c r="D215" s="33"/>
      <c r="E215" s="34" t="s">
        <v>1039</v>
      </c>
      <c r="F215" s="17" t="s">
        <v>1040</v>
      </c>
      <c r="G215" s="8"/>
      <c r="H215" s="7" t="s">
        <v>1039</v>
      </c>
      <c r="I215" s="33"/>
      <c r="J215" s="33"/>
      <c r="K215" s="33"/>
      <c r="L215" s="33"/>
      <c r="M215" s="34" t="s">
        <v>1039</v>
      </c>
      <c r="N215" s="7" t="s">
        <v>1041</v>
      </c>
      <c r="O215" s="16" t="s">
        <v>1042</v>
      </c>
      <c r="P215" s="8" t="s">
        <v>1039</v>
      </c>
      <c r="Q215" s="32" t="s">
        <v>19</v>
      </c>
      <c r="R215" s="10" t="s">
        <v>1043</v>
      </c>
      <c r="S215" s="10"/>
      <c r="T215" s="10"/>
      <c r="U215" s="10"/>
      <c r="V215" s="10"/>
      <c r="W215" s="10"/>
      <c r="X215" s="10"/>
      <c r="Y215" s="10"/>
      <c r="Z215" s="10"/>
      <c r="AA215">
        <f t="shared" si="6"/>
        <v>0</v>
      </c>
      <c r="AB215" t="str">
        <f t="shared" si="7"/>
        <v>41</v>
      </c>
      <c r="AC215" t="str">
        <f>VLOOKUP(AB215,[1]統計修訂!$G$13:$T$104,14,0)</f>
        <v>F</v>
      </c>
    </row>
    <row r="216" spans="1:29" ht="110.25" customHeight="1" x14ac:dyDescent="0.25">
      <c r="A216" s="33" t="s">
        <v>1038</v>
      </c>
      <c r="B216" s="33"/>
      <c r="C216" s="33"/>
      <c r="D216" s="33"/>
      <c r="E216" s="34" t="s">
        <v>1044</v>
      </c>
      <c r="F216" s="7" t="s">
        <v>1045</v>
      </c>
      <c r="G216" s="8" t="s">
        <v>1046</v>
      </c>
      <c r="H216" s="7" t="s">
        <v>1044</v>
      </c>
      <c r="I216" s="33"/>
      <c r="J216" s="33"/>
      <c r="K216" s="33"/>
      <c r="L216" s="33"/>
      <c r="M216" s="34" t="s">
        <v>1044</v>
      </c>
      <c r="N216" s="7" t="s">
        <v>1045</v>
      </c>
      <c r="O216" s="8" t="s">
        <v>1047</v>
      </c>
      <c r="P216" s="8" t="s">
        <v>1044</v>
      </c>
      <c r="Q216" s="32" t="s">
        <v>19</v>
      </c>
      <c r="R216" s="10" t="s">
        <v>20</v>
      </c>
      <c r="S216" s="10"/>
      <c r="T216" s="10"/>
      <c r="U216" s="10"/>
      <c r="V216" s="10"/>
      <c r="W216" s="10"/>
      <c r="X216" s="10"/>
      <c r="Y216" s="10"/>
      <c r="Z216" s="10"/>
      <c r="AA216">
        <f t="shared" si="6"/>
        <v>1</v>
      </c>
      <c r="AB216" t="str">
        <f t="shared" si="7"/>
        <v>41</v>
      </c>
      <c r="AC216" t="str">
        <f>VLOOKUP(AB216,[1]統計修訂!$G$13:$T$104,14,0)</f>
        <v>F</v>
      </c>
    </row>
    <row r="217" spans="1:29" ht="101.25" customHeight="1" x14ac:dyDescent="0.25">
      <c r="A217" s="33" t="s">
        <v>1038</v>
      </c>
      <c r="B217" s="33"/>
      <c r="C217" s="33"/>
      <c r="D217" s="33"/>
      <c r="E217" s="34" t="s">
        <v>1048</v>
      </c>
      <c r="F217" s="7" t="s">
        <v>1049</v>
      </c>
      <c r="G217" s="8" t="s">
        <v>2093</v>
      </c>
      <c r="H217" s="7" t="s">
        <v>1048</v>
      </c>
      <c r="I217" s="33"/>
      <c r="J217" s="33"/>
      <c r="K217" s="33"/>
      <c r="L217" s="33"/>
      <c r="M217" s="34" t="s">
        <v>1048</v>
      </c>
      <c r="N217" s="7" t="s">
        <v>1049</v>
      </c>
      <c r="O217" s="8" t="s">
        <v>1050</v>
      </c>
      <c r="P217" s="8" t="s">
        <v>1048</v>
      </c>
      <c r="Q217" s="32" t="s">
        <v>19</v>
      </c>
      <c r="R217" s="10" t="s">
        <v>20</v>
      </c>
      <c r="S217" s="10"/>
      <c r="T217" s="10"/>
      <c r="U217" s="10"/>
      <c r="V217" s="10"/>
      <c r="W217" s="10"/>
      <c r="X217" s="10"/>
      <c r="Y217" s="10"/>
      <c r="Z217" s="10"/>
      <c r="AA217">
        <f t="shared" si="6"/>
        <v>1</v>
      </c>
      <c r="AB217" t="str">
        <f t="shared" si="7"/>
        <v>42</v>
      </c>
      <c r="AC217" t="str">
        <f>VLOOKUP(AB217,[1]統計修訂!$G$13:$T$104,14,0)</f>
        <v>F</v>
      </c>
    </row>
    <row r="218" spans="1:29" ht="51" customHeight="1" x14ac:dyDescent="0.25">
      <c r="A218" s="33" t="s">
        <v>1038</v>
      </c>
      <c r="B218" s="33"/>
      <c r="C218" s="33"/>
      <c r="D218" s="33"/>
      <c r="E218" s="34" t="s">
        <v>1051</v>
      </c>
      <c r="F218" s="7" t="s">
        <v>1052</v>
      </c>
      <c r="G218" s="9" t="s">
        <v>1053</v>
      </c>
      <c r="H218" s="7" t="s">
        <v>1051</v>
      </c>
      <c r="I218" s="33"/>
      <c r="J218" s="33"/>
      <c r="K218" s="33"/>
      <c r="L218" s="33"/>
      <c r="M218" s="34" t="s">
        <v>1051</v>
      </c>
      <c r="N218" s="7" t="s">
        <v>1052</v>
      </c>
      <c r="O218" s="8"/>
      <c r="P218" s="8" t="s">
        <v>1054</v>
      </c>
      <c r="Q218" s="32" t="s">
        <v>19</v>
      </c>
      <c r="R218" s="10" t="s">
        <v>59</v>
      </c>
      <c r="S218" s="10"/>
      <c r="T218" s="10"/>
      <c r="U218" s="10"/>
      <c r="V218" s="10"/>
      <c r="W218" s="10"/>
      <c r="X218" s="10"/>
      <c r="Y218" s="10"/>
      <c r="Z218" s="10"/>
      <c r="AA218">
        <f t="shared" si="6"/>
        <v>0</v>
      </c>
      <c r="AB218" t="str">
        <f t="shared" si="7"/>
        <v>42</v>
      </c>
      <c r="AC218" t="str">
        <f>VLOOKUP(AB218,[1]統計修訂!$G$13:$T$104,14,0)</f>
        <v>F</v>
      </c>
    </row>
    <row r="219" spans="1:29" ht="67.5" customHeight="1" x14ac:dyDescent="0.25">
      <c r="A219" s="33" t="s">
        <v>1038</v>
      </c>
      <c r="B219" s="33"/>
      <c r="C219" s="33"/>
      <c r="D219" s="33"/>
      <c r="E219" s="34" t="s">
        <v>1055</v>
      </c>
      <c r="F219" s="7" t="s">
        <v>1056</v>
      </c>
      <c r="G219" s="8" t="s">
        <v>1057</v>
      </c>
      <c r="H219" s="7" t="s">
        <v>1055</v>
      </c>
      <c r="I219" s="33"/>
      <c r="J219" s="33"/>
      <c r="K219" s="33"/>
      <c r="L219" s="33"/>
      <c r="M219" s="34" t="s">
        <v>1055</v>
      </c>
      <c r="N219" s="7" t="s">
        <v>1056</v>
      </c>
      <c r="O219" s="8" t="s">
        <v>1058</v>
      </c>
      <c r="P219" s="8" t="s">
        <v>1055</v>
      </c>
      <c r="Q219" s="32" t="s">
        <v>19</v>
      </c>
      <c r="R219" s="10" t="s">
        <v>20</v>
      </c>
      <c r="S219" s="10"/>
      <c r="T219" s="10"/>
      <c r="U219" s="10"/>
      <c r="V219" s="10"/>
      <c r="W219" s="10"/>
      <c r="X219" s="10"/>
      <c r="Y219" s="10"/>
      <c r="Z219" s="10"/>
      <c r="AA219">
        <f t="shared" si="6"/>
        <v>1</v>
      </c>
      <c r="AB219" t="str">
        <f t="shared" si="7"/>
        <v>42</v>
      </c>
      <c r="AC219" t="str">
        <f>VLOOKUP(AB219,[1]統計修訂!$G$13:$T$104,14,0)</f>
        <v>F</v>
      </c>
    </row>
    <row r="220" spans="1:29" ht="33" x14ac:dyDescent="0.25">
      <c r="A220" s="33" t="s">
        <v>1038</v>
      </c>
      <c r="B220" s="33"/>
      <c r="C220" s="33"/>
      <c r="D220" s="33"/>
      <c r="E220" s="34" t="s">
        <v>1059</v>
      </c>
      <c r="F220" s="7" t="s">
        <v>1060</v>
      </c>
      <c r="G220" s="9" t="s">
        <v>1061</v>
      </c>
      <c r="H220" s="7" t="s">
        <v>1062</v>
      </c>
      <c r="I220" s="33"/>
      <c r="J220" s="33"/>
      <c r="K220" s="33"/>
      <c r="L220" s="33"/>
      <c r="M220" s="34" t="s">
        <v>1059</v>
      </c>
      <c r="N220" s="7" t="s">
        <v>1060</v>
      </c>
      <c r="O220" s="8"/>
      <c r="P220" s="8" t="s">
        <v>1059</v>
      </c>
      <c r="Q220" s="32" t="s">
        <v>19</v>
      </c>
      <c r="R220" s="10" t="s">
        <v>1063</v>
      </c>
      <c r="S220" s="10"/>
      <c r="T220" s="10"/>
      <c r="U220" s="10"/>
      <c r="V220" s="10"/>
      <c r="W220" s="10"/>
      <c r="X220" s="10"/>
      <c r="Y220" s="10"/>
      <c r="Z220" s="10"/>
      <c r="AA220">
        <f t="shared" si="6"/>
        <v>0</v>
      </c>
      <c r="AB220" t="str">
        <f t="shared" si="7"/>
        <v>43</v>
      </c>
      <c r="AC220" t="str">
        <f>VLOOKUP(AB220,[1]統計修訂!$G$13:$T$104,14,0)</f>
        <v>F</v>
      </c>
    </row>
    <row r="221" spans="1:29" ht="44.25" customHeight="1" x14ac:dyDescent="0.25">
      <c r="A221" s="33" t="s">
        <v>1038</v>
      </c>
      <c r="B221" s="33"/>
      <c r="C221" s="33"/>
      <c r="D221" s="33"/>
      <c r="E221" s="34" t="s">
        <v>1064</v>
      </c>
      <c r="F221" s="7" t="s">
        <v>1065</v>
      </c>
      <c r="G221" s="8"/>
      <c r="H221" s="7" t="s">
        <v>1064</v>
      </c>
      <c r="I221" s="33"/>
      <c r="J221" s="33"/>
      <c r="K221" s="33"/>
      <c r="L221" s="33"/>
      <c r="M221" s="34" t="s">
        <v>1064</v>
      </c>
      <c r="N221" s="7" t="s">
        <v>1066</v>
      </c>
      <c r="O221" s="8"/>
      <c r="P221" s="8" t="s">
        <v>1064</v>
      </c>
      <c r="Q221" s="32" t="s">
        <v>19</v>
      </c>
      <c r="R221" s="10" t="s">
        <v>151</v>
      </c>
      <c r="S221" s="10"/>
      <c r="T221" s="10"/>
      <c r="U221" s="10"/>
      <c r="V221" s="10"/>
      <c r="W221" s="10"/>
      <c r="X221" s="10"/>
      <c r="Y221" s="10"/>
      <c r="Z221" s="10"/>
      <c r="AA221">
        <f t="shared" si="6"/>
        <v>1</v>
      </c>
      <c r="AB221" t="str">
        <f t="shared" si="7"/>
        <v>43</v>
      </c>
      <c r="AC221" t="str">
        <f>VLOOKUP(AB221,[1]統計修訂!$G$13:$T$104,14,0)</f>
        <v>F</v>
      </c>
    </row>
    <row r="222" spans="1:29" ht="33" x14ac:dyDescent="0.25">
      <c r="A222" s="33" t="s">
        <v>1038</v>
      </c>
      <c r="B222" s="33"/>
      <c r="C222" s="33"/>
      <c r="D222" s="33"/>
      <c r="E222" s="34"/>
      <c r="F222" s="7"/>
      <c r="G222" s="8"/>
      <c r="H222" s="7"/>
      <c r="I222" s="33"/>
      <c r="J222" s="33"/>
      <c r="K222" s="33"/>
      <c r="L222" s="33"/>
      <c r="M222" s="35" t="s">
        <v>1067</v>
      </c>
      <c r="N222" s="15" t="s">
        <v>1068</v>
      </c>
      <c r="O222" s="9"/>
      <c r="P222" s="16" t="s">
        <v>1067</v>
      </c>
      <c r="Q222" s="32" t="s">
        <v>231</v>
      </c>
      <c r="R222" s="10" t="s">
        <v>1069</v>
      </c>
      <c r="S222" s="10"/>
      <c r="T222" s="10"/>
      <c r="U222" s="10"/>
      <c r="V222" s="10"/>
      <c r="W222" s="10"/>
      <c r="X222" s="10"/>
      <c r="Y222" s="10"/>
      <c r="Z222" s="10"/>
      <c r="AA222">
        <f t="shared" si="6"/>
        <v>0</v>
      </c>
      <c r="AB222" t="str">
        <f t="shared" si="7"/>
        <v>43</v>
      </c>
      <c r="AC222" t="str">
        <f>VLOOKUP(AB222,[1]統計修訂!$G$13:$T$104,14,0)</f>
        <v>F</v>
      </c>
    </row>
    <row r="223" spans="1:29" ht="33" x14ac:dyDescent="0.25">
      <c r="A223" s="33" t="s">
        <v>1038</v>
      </c>
      <c r="B223" s="33"/>
      <c r="C223" s="33"/>
      <c r="D223" s="33"/>
      <c r="E223" s="34" t="s">
        <v>1070</v>
      </c>
      <c r="F223" s="7" t="s">
        <v>1071</v>
      </c>
      <c r="G223" s="8"/>
      <c r="H223" s="7" t="s">
        <v>1070</v>
      </c>
      <c r="I223" s="33"/>
      <c r="J223" s="33"/>
      <c r="K223" s="33"/>
      <c r="L223" s="33"/>
      <c r="M223" s="34" t="s">
        <v>1070</v>
      </c>
      <c r="N223" s="7" t="s">
        <v>1072</v>
      </c>
      <c r="O223" s="8"/>
      <c r="P223" s="8" t="s">
        <v>1070</v>
      </c>
      <c r="Q223" s="32" t="s">
        <v>19</v>
      </c>
      <c r="R223" s="10" t="s">
        <v>151</v>
      </c>
      <c r="S223" s="10"/>
      <c r="T223" s="10"/>
      <c r="U223" s="10"/>
      <c r="V223" s="10"/>
      <c r="W223" s="10"/>
      <c r="X223" s="10"/>
      <c r="Y223" s="10"/>
      <c r="Z223" s="10"/>
      <c r="AA223">
        <f t="shared" si="6"/>
        <v>1</v>
      </c>
      <c r="AB223" t="str">
        <f t="shared" si="7"/>
        <v>43</v>
      </c>
      <c r="AC223" t="str">
        <f>VLOOKUP(AB223,[1]統計修訂!$G$13:$T$104,14,0)</f>
        <v>F</v>
      </c>
    </row>
    <row r="224" spans="1:29" ht="33" x14ac:dyDescent="0.25">
      <c r="A224" s="33" t="s">
        <v>1038</v>
      </c>
      <c r="B224" s="33"/>
      <c r="C224" s="33"/>
      <c r="D224" s="33"/>
      <c r="E224" s="34" t="s">
        <v>1073</v>
      </c>
      <c r="F224" s="7" t="s">
        <v>1074</v>
      </c>
      <c r="G224" s="8"/>
      <c r="H224" s="7" t="s">
        <v>1073</v>
      </c>
      <c r="I224" s="33"/>
      <c r="J224" s="33"/>
      <c r="K224" s="33"/>
      <c r="L224" s="33"/>
      <c r="M224" s="34" t="s">
        <v>1073</v>
      </c>
      <c r="N224" s="7" t="s">
        <v>1075</v>
      </c>
      <c r="O224" s="8"/>
      <c r="P224" s="8" t="s">
        <v>1073</v>
      </c>
      <c r="Q224" s="32" t="s">
        <v>19</v>
      </c>
      <c r="R224" s="10" t="s">
        <v>151</v>
      </c>
      <c r="S224" s="10"/>
      <c r="T224" s="10"/>
      <c r="U224" s="10"/>
      <c r="V224" s="10"/>
      <c r="W224" s="10"/>
      <c r="X224" s="10"/>
      <c r="Y224" s="10"/>
      <c r="Z224" s="10"/>
      <c r="AA224">
        <f t="shared" si="6"/>
        <v>1</v>
      </c>
      <c r="AB224" t="str">
        <f t="shared" si="7"/>
        <v>43</v>
      </c>
      <c r="AC224" t="str">
        <f>VLOOKUP(AB224,[1]統計修訂!$G$13:$T$104,14,0)</f>
        <v>F</v>
      </c>
    </row>
    <row r="225" spans="1:29" ht="95.25" customHeight="1" x14ac:dyDescent="0.25">
      <c r="A225" s="33" t="s">
        <v>1038</v>
      </c>
      <c r="B225" s="33"/>
      <c r="C225" s="33"/>
      <c r="D225" s="33"/>
      <c r="E225" s="34" t="s">
        <v>1076</v>
      </c>
      <c r="F225" s="7" t="s">
        <v>1077</v>
      </c>
      <c r="G225" s="8" t="s">
        <v>1078</v>
      </c>
      <c r="H225" s="7" t="s">
        <v>1076</v>
      </c>
      <c r="I225" s="33"/>
      <c r="J225" s="33"/>
      <c r="K225" s="33"/>
      <c r="L225" s="33"/>
      <c r="M225" s="34" t="s">
        <v>1076</v>
      </c>
      <c r="N225" s="7" t="s">
        <v>1077</v>
      </c>
      <c r="O225" s="8" t="s">
        <v>1079</v>
      </c>
      <c r="P225" s="8" t="s">
        <v>1076</v>
      </c>
      <c r="Q225" s="32" t="s">
        <v>19</v>
      </c>
      <c r="R225" s="10" t="s">
        <v>20</v>
      </c>
      <c r="S225" s="10"/>
      <c r="T225" s="10"/>
      <c r="U225" s="10"/>
      <c r="V225" s="10"/>
      <c r="W225" s="10"/>
      <c r="X225" s="10"/>
      <c r="Y225" s="10"/>
      <c r="Z225" s="10"/>
      <c r="AA225">
        <f t="shared" si="6"/>
        <v>1</v>
      </c>
      <c r="AB225" t="str">
        <f t="shared" si="7"/>
        <v>43</v>
      </c>
      <c r="AC225" t="str">
        <f>VLOOKUP(AB225,[1]統計修訂!$G$13:$T$104,14,0)</f>
        <v>F</v>
      </c>
    </row>
    <row r="226" spans="1:29" ht="63.75" customHeight="1" x14ac:dyDescent="0.25">
      <c r="A226" s="33" t="s">
        <v>1038</v>
      </c>
      <c r="B226" s="33"/>
      <c r="C226" s="33"/>
      <c r="D226" s="33"/>
      <c r="E226" s="34" t="s">
        <v>1080</v>
      </c>
      <c r="F226" s="7" t="s">
        <v>1081</v>
      </c>
      <c r="G226" s="8" t="s">
        <v>1082</v>
      </c>
      <c r="H226" s="7" t="s">
        <v>1080</v>
      </c>
      <c r="I226" s="33"/>
      <c r="J226" s="33"/>
      <c r="K226" s="33"/>
      <c r="L226" s="33"/>
      <c r="M226" s="34" t="s">
        <v>1080</v>
      </c>
      <c r="N226" s="7" t="s">
        <v>1083</v>
      </c>
      <c r="O226" s="8" t="s">
        <v>1084</v>
      </c>
      <c r="P226" s="8" t="s">
        <v>1080</v>
      </c>
      <c r="Q226" s="32" t="s">
        <v>19</v>
      </c>
      <c r="R226" s="10" t="s">
        <v>20</v>
      </c>
      <c r="S226" s="10"/>
      <c r="T226" s="10"/>
      <c r="U226" s="10"/>
      <c r="V226" s="10"/>
      <c r="W226" s="10"/>
      <c r="X226" s="10"/>
      <c r="Y226" s="10"/>
      <c r="Z226" s="10"/>
      <c r="AA226">
        <f t="shared" si="6"/>
        <v>1</v>
      </c>
      <c r="AB226" t="str">
        <f t="shared" si="7"/>
        <v>43</v>
      </c>
      <c r="AC226" t="str">
        <f>VLOOKUP(AB226,[1]統計修訂!$G$13:$T$104,14,0)</f>
        <v>F</v>
      </c>
    </row>
    <row r="227" spans="1:29" ht="88.5" customHeight="1" x14ac:dyDescent="0.25">
      <c r="A227" s="33" t="s">
        <v>1038</v>
      </c>
      <c r="B227" s="33"/>
      <c r="C227" s="33"/>
      <c r="D227" s="33"/>
      <c r="E227" s="34" t="s">
        <v>1085</v>
      </c>
      <c r="F227" s="7" t="s">
        <v>1086</v>
      </c>
      <c r="G227" s="8" t="s">
        <v>1087</v>
      </c>
      <c r="H227" s="7" t="s">
        <v>1085</v>
      </c>
      <c r="I227" s="33"/>
      <c r="J227" s="33"/>
      <c r="K227" s="33"/>
      <c r="L227" s="33"/>
      <c r="M227" s="34" t="s">
        <v>1085</v>
      </c>
      <c r="N227" s="7" t="s">
        <v>1086</v>
      </c>
      <c r="O227" s="8" t="s">
        <v>1088</v>
      </c>
      <c r="P227" s="8" t="s">
        <v>1085</v>
      </c>
      <c r="Q227" s="32" t="s">
        <v>19</v>
      </c>
      <c r="R227" s="10" t="s">
        <v>20</v>
      </c>
      <c r="S227" s="10"/>
      <c r="T227" s="10"/>
      <c r="U227" s="10"/>
      <c r="V227" s="10"/>
      <c r="W227" s="10"/>
      <c r="X227" s="10"/>
      <c r="Y227" s="10"/>
      <c r="Z227" s="10"/>
      <c r="AA227">
        <f t="shared" si="6"/>
        <v>1</v>
      </c>
      <c r="AB227" t="str">
        <f t="shared" si="7"/>
        <v>43</v>
      </c>
      <c r="AC227" t="str">
        <f>VLOOKUP(AB227,[1]統計修訂!$G$13:$T$104,14,0)</f>
        <v>F</v>
      </c>
    </row>
    <row r="228" spans="1:29" ht="48" customHeight="1" x14ac:dyDescent="0.25">
      <c r="A228" s="33" t="s">
        <v>1038</v>
      </c>
      <c r="B228" s="33"/>
      <c r="C228" s="33"/>
      <c r="D228" s="33"/>
      <c r="E228" s="34" t="s">
        <v>1089</v>
      </c>
      <c r="F228" s="7" t="s">
        <v>1090</v>
      </c>
      <c r="G228" s="8" t="s">
        <v>1091</v>
      </c>
      <c r="H228" s="7" t="s">
        <v>1089</v>
      </c>
      <c r="I228" s="33"/>
      <c r="J228" s="33"/>
      <c r="K228" s="33"/>
      <c r="L228" s="33"/>
      <c r="M228" s="34" t="s">
        <v>1089</v>
      </c>
      <c r="N228" s="7" t="s">
        <v>1090</v>
      </c>
      <c r="O228" s="8" t="s">
        <v>1092</v>
      </c>
      <c r="P228" s="8" t="s">
        <v>1089</v>
      </c>
      <c r="Q228" s="32" t="s">
        <v>19</v>
      </c>
      <c r="R228" s="10" t="s">
        <v>20</v>
      </c>
      <c r="S228" s="10"/>
      <c r="T228" s="10"/>
      <c r="U228" s="10"/>
      <c r="V228" s="10"/>
      <c r="W228" s="10"/>
      <c r="X228" s="10"/>
      <c r="Y228" s="10"/>
      <c r="Z228" s="10"/>
      <c r="AA228">
        <f t="shared" si="6"/>
        <v>1</v>
      </c>
      <c r="AB228" t="str">
        <f t="shared" si="7"/>
        <v>43</v>
      </c>
      <c r="AC228" t="str">
        <f>VLOOKUP(AB228,[1]統計修訂!$G$13:$T$104,14,0)</f>
        <v>F</v>
      </c>
    </row>
    <row r="229" spans="1:29" ht="59.25" customHeight="1" x14ac:dyDescent="0.25">
      <c r="A229" s="33" t="s">
        <v>1038</v>
      </c>
      <c r="B229" s="33"/>
      <c r="C229" s="33"/>
      <c r="D229" s="33"/>
      <c r="E229" s="34" t="s">
        <v>1093</v>
      </c>
      <c r="F229" s="19" t="s">
        <v>1094</v>
      </c>
      <c r="G229" s="20" t="s">
        <v>1095</v>
      </c>
      <c r="H229" s="19" t="s">
        <v>1093</v>
      </c>
      <c r="I229" s="36"/>
      <c r="J229" s="36"/>
      <c r="K229" s="36"/>
      <c r="L229" s="36"/>
      <c r="M229" s="37" t="s">
        <v>1093</v>
      </c>
      <c r="N229" s="19" t="s">
        <v>1094</v>
      </c>
      <c r="O229" s="20" t="s">
        <v>1096</v>
      </c>
      <c r="P229" s="20" t="s">
        <v>1097</v>
      </c>
      <c r="Q229" s="32" t="s">
        <v>19</v>
      </c>
      <c r="R229" s="10" t="s">
        <v>132</v>
      </c>
      <c r="S229" s="10"/>
      <c r="T229" s="10"/>
      <c r="U229" s="10"/>
      <c r="V229" s="10"/>
      <c r="W229" s="10"/>
      <c r="X229" s="10"/>
      <c r="Y229" s="10"/>
      <c r="Z229" s="10"/>
      <c r="AA229">
        <f t="shared" si="6"/>
        <v>0</v>
      </c>
      <c r="AB229" t="str">
        <f t="shared" si="7"/>
        <v>43</v>
      </c>
      <c r="AC229" t="str">
        <f>VLOOKUP(AB229,[1]統計修訂!$G$13:$T$104,14,0)</f>
        <v>F</v>
      </c>
    </row>
    <row r="230" spans="1:29" s="28" customFormat="1" ht="99" customHeight="1" x14ac:dyDescent="0.25">
      <c r="A230" s="33" t="s">
        <v>1038</v>
      </c>
      <c r="B230" s="33"/>
      <c r="C230" s="33"/>
      <c r="D230" s="33"/>
      <c r="E230" s="34" t="s">
        <v>1098</v>
      </c>
      <c r="F230" s="19" t="s">
        <v>1099</v>
      </c>
      <c r="G230" s="20" t="s">
        <v>1100</v>
      </c>
      <c r="H230" s="19" t="s">
        <v>1098</v>
      </c>
      <c r="I230" s="36"/>
      <c r="J230" s="36"/>
      <c r="K230" s="36"/>
      <c r="L230" s="36"/>
      <c r="M230" s="37" t="s">
        <v>1098</v>
      </c>
      <c r="N230" s="19" t="s">
        <v>1099</v>
      </c>
      <c r="O230" s="20" t="s">
        <v>1101</v>
      </c>
      <c r="P230" s="20" t="s">
        <v>1102</v>
      </c>
      <c r="Q230" s="32" t="s">
        <v>19</v>
      </c>
      <c r="R230" s="10" t="s">
        <v>132</v>
      </c>
      <c r="S230" s="10"/>
      <c r="T230" s="10"/>
      <c r="U230" s="10"/>
      <c r="V230" s="10"/>
      <c r="W230" s="10"/>
      <c r="X230" s="10"/>
      <c r="Y230" s="10"/>
      <c r="Z230" s="10"/>
      <c r="AA230">
        <f t="shared" si="6"/>
        <v>0</v>
      </c>
      <c r="AB230" t="str">
        <f t="shared" si="7"/>
        <v>43</v>
      </c>
      <c r="AC230" t="str">
        <f>VLOOKUP(AB230,[1]統計修訂!$G$13:$T$104,14,0)</f>
        <v>F</v>
      </c>
    </row>
    <row r="231" spans="1:29" x14ac:dyDescent="0.25">
      <c r="A231" s="33" t="s">
        <v>1103</v>
      </c>
      <c r="B231" s="33"/>
      <c r="C231" s="33"/>
      <c r="D231" s="33"/>
      <c r="E231" s="34" t="s">
        <v>1104</v>
      </c>
      <c r="F231" s="7" t="s">
        <v>1105</v>
      </c>
      <c r="G231" s="8" t="s">
        <v>1106</v>
      </c>
      <c r="H231" s="8" t="s">
        <v>1104</v>
      </c>
      <c r="I231" s="33"/>
      <c r="J231" s="33"/>
      <c r="K231" s="33"/>
      <c r="L231" s="33"/>
      <c r="M231" s="34" t="s">
        <v>1104</v>
      </c>
      <c r="N231" s="7" t="s">
        <v>1105</v>
      </c>
      <c r="O231" s="8" t="s">
        <v>1107</v>
      </c>
      <c r="P231" s="8" t="s">
        <v>1104</v>
      </c>
      <c r="Q231" s="38" t="s">
        <v>19</v>
      </c>
      <c r="R231" s="39" t="s">
        <v>132</v>
      </c>
      <c r="S231" s="39"/>
      <c r="T231" s="39"/>
      <c r="U231" s="39"/>
      <c r="V231" s="39"/>
      <c r="W231" s="39"/>
      <c r="X231" s="39"/>
      <c r="Y231" s="39"/>
      <c r="Z231" s="39"/>
      <c r="AA231">
        <f t="shared" si="6"/>
        <v>0</v>
      </c>
      <c r="AB231" t="str">
        <f t="shared" si="7"/>
        <v>45</v>
      </c>
      <c r="AC231" t="str">
        <f>VLOOKUP(AB231,[1]統計修訂!$G$13:$T$104,14,0)</f>
        <v>G</v>
      </c>
    </row>
    <row r="232" spans="1:29" ht="75" customHeight="1" x14ac:dyDescent="0.25">
      <c r="A232" s="33" t="s">
        <v>1103</v>
      </c>
      <c r="B232" s="33"/>
      <c r="C232" s="33"/>
      <c r="D232" s="33"/>
      <c r="E232" s="34" t="s">
        <v>2168</v>
      </c>
      <c r="F232" s="7" t="s">
        <v>2169</v>
      </c>
      <c r="G232" s="10" t="s">
        <v>2170</v>
      </c>
      <c r="H232" s="8" t="s">
        <v>2168</v>
      </c>
      <c r="I232" s="33"/>
      <c r="J232" s="33"/>
      <c r="K232" s="33"/>
      <c r="L232" s="33"/>
      <c r="M232" s="34" t="s">
        <v>2168</v>
      </c>
      <c r="N232" s="7" t="s">
        <v>2169</v>
      </c>
      <c r="O232" s="8" t="s">
        <v>2171</v>
      </c>
      <c r="P232" s="8" t="s">
        <v>2168</v>
      </c>
      <c r="Q232" s="6" t="s">
        <v>2161</v>
      </c>
      <c r="R232" s="8" t="s">
        <v>2162</v>
      </c>
      <c r="S232" s="39"/>
      <c r="T232" s="39"/>
      <c r="U232" s="39"/>
      <c r="V232" s="39"/>
      <c r="W232" s="39"/>
      <c r="X232" s="39"/>
      <c r="Y232" s="39"/>
      <c r="Z232" s="39"/>
    </row>
    <row r="233" spans="1:29" ht="33" customHeight="1" x14ac:dyDescent="0.25">
      <c r="A233" s="33" t="s">
        <v>1103</v>
      </c>
      <c r="B233" s="33"/>
      <c r="C233" s="33"/>
      <c r="D233" s="33"/>
      <c r="E233" s="34" t="s">
        <v>1108</v>
      </c>
      <c r="F233" s="7" t="s">
        <v>1109</v>
      </c>
      <c r="G233" s="9" t="s">
        <v>1110</v>
      </c>
      <c r="H233" s="8" t="s">
        <v>1108</v>
      </c>
      <c r="I233" s="33"/>
      <c r="J233" s="33"/>
      <c r="K233" s="33"/>
      <c r="L233" s="33"/>
      <c r="M233" s="34" t="s">
        <v>1108</v>
      </c>
      <c r="N233" s="7" t="s">
        <v>1109</v>
      </c>
      <c r="O233" s="8"/>
      <c r="P233" s="8" t="s">
        <v>1108</v>
      </c>
      <c r="Q233" s="6" t="s">
        <v>19</v>
      </c>
      <c r="R233" s="8" t="s">
        <v>59</v>
      </c>
      <c r="S233" s="8"/>
      <c r="T233" s="8"/>
      <c r="U233" s="8"/>
      <c r="V233" s="8"/>
      <c r="W233" s="8"/>
      <c r="X233" s="8"/>
      <c r="Y233" s="8"/>
      <c r="Z233" s="8"/>
      <c r="AA233">
        <f t="shared" si="6"/>
        <v>0</v>
      </c>
      <c r="AB233" t="str">
        <f t="shared" si="7"/>
        <v>45</v>
      </c>
      <c r="AC233" t="str">
        <f>VLOOKUP(AB233,[1]統計修訂!$G$13:$T$104,14,0)</f>
        <v>G</v>
      </c>
    </row>
    <row r="234" spans="1:29" x14ac:dyDescent="0.25">
      <c r="A234" s="33" t="s">
        <v>1103</v>
      </c>
      <c r="B234" s="33"/>
      <c r="C234" s="33"/>
      <c r="D234" s="33"/>
      <c r="E234" s="34" t="s">
        <v>1111</v>
      </c>
      <c r="F234" s="7" t="s">
        <v>1112</v>
      </c>
      <c r="G234" s="9" t="s">
        <v>1113</v>
      </c>
      <c r="H234" s="8" t="s">
        <v>1111</v>
      </c>
      <c r="I234" s="33"/>
      <c r="J234" s="33"/>
      <c r="K234" s="33"/>
      <c r="L234" s="33"/>
      <c r="M234" s="34" t="s">
        <v>1111</v>
      </c>
      <c r="N234" s="7" t="s">
        <v>1112</v>
      </c>
      <c r="O234" s="8"/>
      <c r="P234" s="8" t="s">
        <v>1111</v>
      </c>
      <c r="Q234" s="6" t="s">
        <v>19</v>
      </c>
      <c r="R234" s="8" t="s">
        <v>59</v>
      </c>
      <c r="S234" s="8"/>
      <c r="T234" s="8"/>
      <c r="U234" s="8"/>
      <c r="V234" s="8"/>
      <c r="W234" s="8"/>
      <c r="X234" s="8"/>
      <c r="Y234" s="8"/>
      <c r="Z234" s="8"/>
      <c r="AA234">
        <f t="shared" si="6"/>
        <v>0</v>
      </c>
      <c r="AB234" t="str">
        <f t="shared" si="7"/>
        <v>45</v>
      </c>
      <c r="AC234" t="str">
        <f>VLOOKUP(AB234,[1]統計修訂!$G$13:$T$104,14,0)</f>
        <v>G</v>
      </c>
    </row>
    <row r="235" spans="1:29" ht="33" x14ac:dyDescent="0.25">
      <c r="A235" s="33" t="s">
        <v>1103</v>
      </c>
      <c r="B235" s="33"/>
      <c r="C235" s="33"/>
      <c r="D235" s="33"/>
      <c r="E235" s="34" t="s">
        <v>1114</v>
      </c>
      <c r="F235" s="7" t="s">
        <v>1115</v>
      </c>
      <c r="G235" s="9" t="s">
        <v>1116</v>
      </c>
      <c r="H235" s="8" t="s">
        <v>1114</v>
      </c>
      <c r="I235" s="33"/>
      <c r="J235" s="33"/>
      <c r="K235" s="33"/>
      <c r="L235" s="33"/>
      <c r="M235" s="34" t="s">
        <v>1114</v>
      </c>
      <c r="N235" s="7" t="s">
        <v>1117</v>
      </c>
      <c r="O235" s="8"/>
      <c r="P235" s="8" t="s">
        <v>1114</v>
      </c>
      <c r="Q235" s="6" t="s">
        <v>19</v>
      </c>
      <c r="R235" s="8" t="s">
        <v>188</v>
      </c>
      <c r="S235" s="8"/>
      <c r="T235" s="8"/>
      <c r="U235" s="8"/>
      <c r="V235" s="8"/>
      <c r="W235" s="8"/>
      <c r="X235" s="8"/>
      <c r="Y235" s="8"/>
      <c r="Z235" s="8"/>
      <c r="AA235">
        <f t="shared" si="6"/>
        <v>1</v>
      </c>
      <c r="AB235" t="str">
        <f t="shared" si="7"/>
        <v>45</v>
      </c>
      <c r="AC235" t="str">
        <f>VLOOKUP(AB235,[1]統計修訂!$G$13:$T$104,14,0)</f>
        <v>G</v>
      </c>
    </row>
    <row r="236" spans="1:29" ht="33" x14ac:dyDescent="0.25">
      <c r="A236" s="33" t="s">
        <v>1103</v>
      </c>
      <c r="B236" s="33"/>
      <c r="C236" s="33"/>
      <c r="D236" s="33"/>
      <c r="E236" s="34" t="s">
        <v>1118</v>
      </c>
      <c r="F236" s="7" t="s">
        <v>1119</v>
      </c>
      <c r="G236" s="8" t="s">
        <v>1120</v>
      </c>
      <c r="H236" s="8" t="s">
        <v>1118</v>
      </c>
      <c r="I236" s="33"/>
      <c r="J236" s="33"/>
      <c r="K236" s="33"/>
      <c r="L236" s="33"/>
      <c r="M236" s="34" t="s">
        <v>1118</v>
      </c>
      <c r="N236" s="7" t="s">
        <v>1119</v>
      </c>
      <c r="O236" s="8" t="s">
        <v>1121</v>
      </c>
      <c r="P236" s="8" t="s">
        <v>1118</v>
      </c>
      <c r="Q236" s="6" t="s">
        <v>19</v>
      </c>
      <c r="R236" s="8" t="s">
        <v>132</v>
      </c>
      <c r="S236" s="8"/>
      <c r="T236" s="8"/>
      <c r="U236" s="8"/>
      <c r="V236" s="8"/>
      <c r="W236" s="8"/>
      <c r="X236" s="8"/>
      <c r="Y236" s="8"/>
      <c r="Z236" s="8"/>
      <c r="AA236">
        <f t="shared" si="6"/>
        <v>0</v>
      </c>
      <c r="AB236" t="str">
        <f t="shared" si="7"/>
        <v>45</v>
      </c>
      <c r="AC236" t="str">
        <f>VLOOKUP(AB236,[1]統計修訂!$G$13:$T$104,14,0)</f>
        <v>G</v>
      </c>
    </row>
    <row r="237" spans="1:29" ht="49.5" x14ac:dyDescent="0.25">
      <c r="A237" s="33" t="s">
        <v>1103</v>
      </c>
      <c r="B237" s="33"/>
      <c r="C237" s="33"/>
      <c r="D237" s="33"/>
      <c r="E237" s="34" t="s">
        <v>1122</v>
      </c>
      <c r="F237" s="7" t="s">
        <v>1123</v>
      </c>
      <c r="G237" s="8"/>
      <c r="H237" s="8" t="s">
        <v>1124</v>
      </c>
      <c r="I237" s="33"/>
      <c r="J237" s="33"/>
      <c r="K237" s="33"/>
      <c r="L237" s="33"/>
      <c r="M237" s="34" t="s">
        <v>1122</v>
      </c>
      <c r="N237" s="7" t="s">
        <v>1123</v>
      </c>
      <c r="O237" s="8"/>
      <c r="P237" s="8" t="s">
        <v>1122</v>
      </c>
      <c r="Q237" s="6" t="s">
        <v>19</v>
      </c>
      <c r="R237" s="8" t="s">
        <v>1125</v>
      </c>
      <c r="S237" s="8"/>
      <c r="T237" s="8"/>
      <c r="U237" s="8"/>
      <c r="V237" s="8"/>
      <c r="W237" s="8"/>
      <c r="X237" s="8"/>
      <c r="Y237" s="8"/>
      <c r="Z237" s="8"/>
      <c r="AA237">
        <f t="shared" si="6"/>
        <v>0</v>
      </c>
      <c r="AB237" t="str">
        <f t="shared" si="7"/>
        <v>45</v>
      </c>
      <c r="AC237" t="str">
        <f>VLOOKUP(AB237,[1]統計修訂!$G$13:$T$104,14,0)</f>
        <v>G</v>
      </c>
    </row>
    <row r="238" spans="1:29" ht="49.5" x14ac:dyDescent="0.25">
      <c r="A238" s="33" t="s">
        <v>1103</v>
      </c>
      <c r="B238" s="33"/>
      <c r="C238" s="33"/>
      <c r="D238" s="33"/>
      <c r="E238" s="34" t="s">
        <v>1126</v>
      </c>
      <c r="F238" s="7" t="s">
        <v>1127</v>
      </c>
      <c r="G238" s="8" t="s">
        <v>1128</v>
      </c>
      <c r="H238" s="8" t="s">
        <v>1129</v>
      </c>
      <c r="I238" s="33"/>
      <c r="J238" s="33"/>
      <c r="K238" s="33"/>
      <c r="L238" s="33"/>
      <c r="M238" s="34" t="s">
        <v>1126</v>
      </c>
      <c r="N238" s="7" t="s">
        <v>1127</v>
      </c>
      <c r="O238" s="8" t="s">
        <v>1128</v>
      </c>
      <c r="P238" s="8" t="s">
        <v>1126</v>
      </c>
      <c r="Q238" s="6" t="s">
        <v>19</v>
      </c>
      <c r="R238" s="8" t="s">
        <v>1130</v>
      </c>
      <c r="S238" s="8"/>
      <c r="T238" s="8"/>
      <c r="U238" s="8"/>
      <c r="V238" s="8"/>
      <c r="W238" s="8"/>
      <c r="X238" s="8"/>
      <c r="Y238" s="8"/>
      <c r="Z238" s="8"/>
      <c r="AA238">
        <f t="shared" si="6"/>
        <v>0</v>
      </c>
      <c r="AB238" t="str">
        <f t="shared" si="7"/>
        <v>45</v>
      </c>
      <c r="AC238" t="str">
        <f>VLOOKUP(AB238,[1]統計修訂!$G$13:$T$104,14,0)</f>
        <v>G</v>
      </c>
    </row>
    <row r="239" spans="1:29" ht="49.5" x14ac:dyDescent="0.25">
      <c r="A239" s="33" t="s">
        <v>1103</v>
      </c>
      <c r="B239" s="33"/>
      <c r="C239" s="33"/>
      <c r="D239" s="33"/>
      <c r="E239" s="34" t="s">
        <v>1131</v>
      </c>
      <c r="F239" s="7" t="s">
        <v>1132</v>
      </c>
      <c r="G239" s="8"/>
      <c r="H239" s="8" t="s">
        <v>1133</v>
      </c>
      <c r="I239" s="33"/>
      <c r="J239" s="33"/>
      <c r="K239" s="33"/>
      <c r="L239" s="33"/>
      <c r="M239" s="34" t="s">
        <v>1131</v>
      </c>
      <c r="N239" s="7" t="s">
        <v>1132</v>
      </c>
      <c r="O239" s="8"/>
      <c r="P239" s="8" t="s">
        <v>1131</v>
      </c>
      <c r="Q239" s="6" t="s">
        <v>19</v>
      </c>
      <c r="R239" s="8" t="s">
        <v>1134</v>
      </c>
      <c r="S239" s="8"/>
      <c r="T239" s="8"/>
      <c r="U239" s="8"/>
      <c r="V239" s="8"/>
      <c r="W239" s="8"/>
      <c r="X239" s="8"/>
      <c r="Y239" s="8"/>
      <c r="Z239" s="8"/>
      <c r="AA239">
        <f t="shared" si="6"/>
        <v>0</v>
      </c>
      <c r="AB239" t="str">
        <f t="shared" si="7"/>
        <v>45</v>
      </c>
      <c r="AC239" t="str">
        <f>VLOOKUP(AB239,[1]統計修訂!$G$13:$T$104,14,0)</f>
        <v>G</v>
      </c>
    </row>
    <row r="240" spans="1:29" ht="49.5" x14ac:dyDescent="0.25">
      <c r="A240" s="33" t="s">
        <v>1103</v>
      </c>
      <c r="B240" s="33"/>
      <c r="C240" s="33"/>
      <c r="D240" s="33"/>
      <c r="E240" s="34" t="s">
        <v>1135</v>
      </c>
      <c r="F240" s="7" t="s">
        <v>1136</v>
      </c>
      <c r="G240" s="8"/>
      <c r="H240" s="8" t="s">
        <v>1137</v>
      </c>
      <c r="I240" s="33"/>
      <c r="J240" s="33"/>
      <c r="K240" s="33"/>
      <c r="L240" s="33"/>
      <c r="M240" s="34" t="s">
        <v>1135</v>
      </c>
      <c r="N240" s="7" t="s">
        <v>1136</v>
      </c>
      <c r="O240" s="8"/>
      <c r="P240" s="8" t="s">
        <v>1135</v>
      </c>
      <c r="Q240" s="6" t="s">
        <v>19</v>
      </c>
      <c r="R240" s="8" t="s">
        <v>1138</v>
      </c>
      <c r="S240" s="8"/>
      <c r="T240" s="8"/>
      <c r="U240" s="8"/>
      <c r="V240" s="8"/>
      <c r="W240" s="8"/>
      <c r="X240" s="8"/>
      <c r="Y240" s="8"/>
      <c r="Z240" s="8"/>
      <c r="AA240">
        <f t="shared" si="6"/>
        <v>0</v>
      </c>
      <c r="AB240" t="str">
        <f t="shared" si="7"/>
        <v>45</v>
      </c>
      <c r="AC240" t="str">
        <f>VLOOKUP(AB240,[1]統計修訂!$G$13:$T$104,14,0)</f>
        <v>G</v>
      </c>
    </row>
    <row r="241" spans="1:29" ht="81.75" customHeight="1" x14ac:dyDescent="0.25">
      <c r="A241" s="33" t="s">
        <v>1103</v>
      </c>
      <c r="B241" s="33"/>
      <c r="C241" s="33"/>
      <c r="D241" s="33"/>
      <c r="E241" s="34"/>
      <c r="F241" s="7"/>
      <c r="G241" s="9"/>
      <c r="H241" s="8"/>
      <c r="I241" s="33"/>
      <c r="J241" s="33"/>
      <c r="K241" s="33"/>
      <c r="L241" s="33"/>
      <c r="M241" s="40" t="s">
        <v>1139</v>
      </c>
      <c r="N241" s="41" t="s">
        <v>1140</v>
      </c>
      <c r="O241" s="42"/>
      <c r="P241" s="42" t="s">
        <v>1139</v>
      </c>
      <c r="Q241" s="6" t="s">
        <v>231</v>
      </c>
      <c r="R241" s="8" t="s">
        <v>1141</v>
      </c>
      <c r="S241" s="8"/>
      <c r="T241" s="8"/>
      <c r="U241" s="8"/>
      <c r="V241" s="8"/>
      <c r="W241" s="8"/>
      <c r="X241" s="8"/>
      <c r="Y241" s="8"/>
      <c r="Z241" s="8"/>
      <c r="AA241">
        <f t="shared" si="6"/>
        <v>0</v>
      </c>
      <c r="AB241" t="str">
        <f t="shared" si="7"/>
        <v>45</v>
      </c>
      <c r="AC241" t="str">
        <f>VLOOKUP(AB241,[1]統計修訂!$G$13:$T$104,14,0)</f>
        <v>G</v>
      </c>
    </row>
    <row r="242" spans="1:29" ht="54.95" customHeight="1" x14ac:dyDescent="0.25">
      <c r="A242" s="33" t="s">
        <v>1103</v>
      </c>
      <c r="B242" s="33"/>
      <c r="C242" s="33"/>
      <c r="D242" s="33"/>
      <c r="E242" s="34" t="s">
        <v>1142</v>
      </c>
      <c r="F242" s="7" t="s">
        <v>1143</v>
      </c>
      <c r="G242" s="8"/>
      <c r="H242" s="8" t="s">
        <v>1144</v>
      </c>
      <c r="I242" s="33"/>
      <c r="J242" s="33"/>
      <c r="K242" s="33"/>
      <c r="L242" s="33"/>
      <c r="M242" s="34" t="s">
        <v>1142</v>
      </c>
      <c r="N242" s="7" t="s">
        <v>1143</v>
      </c>
      <c r="O242" s="8"/>
      <c r="P242" s="8" t="s">
        <v>1142</v>
      </c>
      <c r="Q242" s="6" t="s">
        <v>19</v>
      </c>
      <c r="R242" s="8" t="s">
        <v>1145</v>
      </c>
      <c r="S242" s="8"/>
      <c r="T242" s="8"/>
      <c r="U242" s="8"/>
      <c r="V242" s="8"/>
      <c r="W242" s="8"/>
      <c r="X242" s="8"/>
      <c r="Y242" s="8"/>
      <c r="Z242" s="8"/>
      <c r="AA242">
        <f t="shared" si="6"/>
        <v>0</v>
      </c>
      <c r="AB242" t="str">
        <f t="shared" si="7"/>
        <v>45</v>
      </c>
      <c r="AC242" t="str">
        <f>VLOOKUP(AB242,[1]統計修訂!$G$13:$T$104,14,0)</f>
        <v>G</v>
      </c>
    </row>
    <row r="243" spans="1:29" x14ac:dyDescent="0.25">
      <c r="A243" s="33" t="s">
        <v>1103</v>
      </c>
      <c r="B243" s="33"/>
      <c r="C243" s="33"/>
      <c r="D243" s="33"/>
      <c r="E243" s="34" t="s">
        <v>1146</v>
      </c>
      <c r="F243" s="7" t="s">
        <v>1147</v>
      </c>
      <c r="G243" s="8"/>
      <c r="H243" s="8" t="s">
        <v>1146</v>
      </c>
      <c r="I243" s="33"/>
      <c r="J243" s="33"/>
      <c r="K243" s="33"/>
      <c r="L243" s="33"/>
      <c r="M243" s="34" t="s">
        <v>1146</v>
      </c>
      <c r="N243" s="7" t="s">
        <v>1148</v>
      </c>
      <c r="O243" s="8"/>
      <c r="P243" s="8" t="s">
        <v>1146</v>
      </c>
      <c r="Q243" s="6" t="s">
        <v>19</v>
      </c>
      <c r="R243" s="8" t="s">
        <v>414</v>
      </c>
      <c r="S243" s="8"/>
      <c r="T243" s="8"/>
      <c r="U243" s="8"/>
      <c r="V243" s="8"/>
      <c r="W243" s="8"/>
      <c r="X243" s="8"/>
      <c r="Y243" s="8"/>
      <c r="Z243" s="8"/>
      <c r="AA243">
        <f t="shared" si="6"/>
        <v>0</v>
      </c>
      <c r="AB243" t="str">
        <f t="shared" si="7"/>
        <v>45</v>
      </c>
      <c r="AC243" t="str">
        <f>VLOOKUP(AB243,[1]統計修訂!$G$13:$T$104,14,0)</f>
        <v>G</v>
      </c>
    </row>
    <row r="244" spans="1:29" ht="54.95" customHeight="1" x14ac:dyDescent="0.25">
      <c r="A244" s="33" t="s">
        <v>1103</v>
      </c>
      <c r="B244" s="33"/>
      <c r="C244" s="33"/>
      <c r="D244" s="33"/>
      <c r="E244" s="34"/>
      <c r="F244" s="7"/>
      <c r="G244" s="8"/>
      <c r="H244" s="8"/>
      <c r="I244" s="33"/>
      <c r="J244" s="33"/>
      <c r="K244" s="33"/>
      <c r="L244" s="33"/>
      <c r="M244" s="40" t="s">
        <v>1149</v>
      </c>
      <c r="N244" s="41" t="s">
        <v>1150</v>
      </c>
      <c r="O244" s="42"/>
      <c r="P244" s="42" t="s">
        <v>1149</v>
      </c>
      <c r="Q244" s="6" t="s">
        <v>231</v>
      </c>
      <c r="R244" s="8" t="s">
        <v>1151</v>
      </c>
      <c r="S244" s="8"/>
      <c r="T244" s="8"/>
      <c r="U244" s="8"/>
      <c r="V244" s="8"/>
      <c r="W244" s="8"/>
      <c r="X244" s="8"/>
      <c r="Y244" s="8"/>
      <c r="Z244" s="8"/>
      <c r="AA244">
        <f t="shared" si="6"/>
        <v>0</v>
      </c>
      <c r="AB244" t="str">
        <f t="shared" si="7"/>
        <v>45</v>
      </c>
      <c r="AC244" t="str">
        <f>VLOOKUP(AB244,[1]統計修訂!$G$13:$T$104,14,0)</f>
        <v>G</v>
      </c>
    </row>
    <row r="245" spans="1:29" ht="33" x14ac:dyDescent="0.25">
      <c r="A245" s="33" t="s">
        <v>1103</v>
      </c>
      <c r="B245" s="33"/>
      <c r="C245" s="33"/>
      <c r="D245" s="33"/>
      <c r="E245" s="34" t="s">
        <v>1152</v>
      </c>
      <c r="F245" s="7" t="s">
        <v>1153</v>
      </c>
      <c r="G245" s="8"/>
      <c r="H245" s="8" t="s">
        <v>1152</v>
      </c>
      <c r="I245" s="33"/>
      <c r="J245" s="33"/>
      <c r="K245" s="33"/>
      <c r="L245" s="33"/>
      <c r="M245" s="34" t="s">
        <v>1152</v>
      </c>
      <c r="N245" s="7" t="s">
        <v>1154</v>
      </c>
      <c r="O245" s="8"/>
      <c r="P245" s="8" t="s">
        <v>1152</v>
      </c>
      <c r="Q245" s="6" t="s">
        <v>19</v>
      </c>
      <c r="R245" s="8" t="s">
        <v>151</v>
      </c>
      <c r="S245" s="8"/>
      <c r="T245" s="8"/>
      <c r="U245" s="8"/>
      <c r="V245" s="8"/>
      <c r="W245" s="8"/>
      <c r="X245" s="8"/>
      <c r="Y245" s="8"/>
      <c r="Z245" s="8"/>
      <c r="AA245">
        <f t="shared" si="6"/>
        <v>1</v>
      </c>
      <c r="AB245" t="str">
        <f t="shared" si="7"/>
        <v>45</v>
      </c>
      <c r="AC245" t="str">
        <f>VLOOKUP(AB245,[1]統計修訂!$G$13:$T$104,14,0)</f>
        <v>G</v>
      </c>
    </row>
    <row r="246" spans="1:29" ht="66" x14ac:dyDescent="0.25">
      <c r="A246" s="33" t="s">
        <v>1103</v>
      </c>
      <c r="B246" s="33"/>
      <c r="C246" s="33"/>
      <c r="D246" s="33"/>
      <c r="E246" s="43" t="s">
        <v>1155</v>
      </c>
      <c r="F246" s="44" t="s">
        <v>1156</v>
      </c>
      <c r="G246" s="45" t="s">
        <v>1157</v>
      </c>
      <c r="H246" s="9" t="s">
        <v>1158</v>
      </c>
      <c r="I246" s="33"/>
      <c r="J246" s="33"/>
      <c r="K246" s="33"/>
      <c r="L246" s="33"/>
      <c r="M246" s="34"/>
      <c r="N246" s="7"/>
      <c r="O246" s="8"/>
      <c r="P246" s="8"/>
      <c r="Q246" s="6" t="s">
        <v>265</v>
      </c>
      <c r="R246" s="8" t="s">
        <v>1159</v>
      </c>
      <c r="S246" s="8"/>
      <c r="T246" s="8"/>
      <c r="U246" s="8"/>
      <c r="V246" s="8"/>
      <c r="W246" s="8"/>
      <c r="X246" s="8"/>
      <c r="Y246" s="8"/>
      <c r="Z246" s="8"/>
      <c r="AA246">
        <f t="shared" si="6"/>
        <v>1</v>
      </c>
      <c r="AB246" t="str">
        <f t="shared" si="7"/>
        <v>45</v>
      </c>
      <c r="AC246" t="str">
        <f>VLOOKUP(AB246,[1]統計修訂!$G$13:$T$104,14,0)</f>
        <v>G</v>
      </c>
    </row>
    <row r="247" spans="1:29" ht="33" x14ac:dyDescent="0.25">
      <c r="A247" s="33" t="s">
        <v>1103</v>
      </c>
      <c r="B247" s="33"/>
      <c r="C247" s="33"/>
      <c r="D247" s="33"/>
      <c r="E247" s="46" t="s">
        <v>1160</v>
      </c>
      <c r="F247" s="44" t="s">
        <v>1161</v>
      </c>
      <c r="G247" s="45"/>
      <c r="H247" s="9" t="s">
        <v>1162</v>
      </c>
      <c r="I247" s="33"/>
      <c r="J247" s="33"/>
      <c r="K247" s="33"/>
      <c r="L247" s="33"/>
      <c r="M247" s="34"/>
      <c r="N247" s="7"/>
      <c r="O247" s="8"/>
      <c r="P247" s="8"/>
      <c r="Q247" s="6" t="s">
        <v>265</v>
      </c>
      <c r="R247" s="8" t="s">
        <v>1163</v>
      </c>
      <c r="S247" s="8"/>
      <c r="T247" s="8"/>
      <c r="U247" s="8"/>
      <c r="V247" s="8"/>
      <c r="W247" s="8"/>
      <c r="X247" s="8"/>
      <c r="Y247" s="8"/>
      <c r="Z247" s="8"/>
      <c r="AA247">
        <f t="shared" si="6"/>
        <v>1</v>
      </c>
      <c r="AB247" t="str">
        <f t="shared" si="7"/>
        <v>45</v>
      </c>
      <c r="AC247" t="str">
        <f>VLOOKUP(AB247,[1]統計修訂!$G$13:$T$104,14,0)</f>
        <v>G</v>
      </c>
    </row>
    <row r="248" spans="1:29" ht="67.900000000000006" customHeight="1" x14ac:dyDescent="0.25">
      <c r="A248" s="33" t="s">
        <v>1103</v>
      </c>
      <c r="B248" s="33"/>
      <c r="C248" s="33"/>
      <c r="D248" s="33"/>
      <c r="E248" s="34" t="s">
        <v>1164</v>
      </c>
      <c r="F248" s="7" t="s">
        <v>1165</v>
      </c>
      <c r="G248" s="9" t="s">
        <v>1166</v>
      </c>
      <c r="H248" s="47" t="s">
        <v>1167</v>
      </c>
      <c r="I248" s="33"/>
      <c r="J248" s="33"/>
      <c r="K248" s="33"/>
      <c r="L248" s="33"/>
      <c r="M248" s="34" t="s">
        <v>1164</v>
      </c>
      <c r="N248" s="7" t="s">
        <v>1165</v>
      </c>
      <c r="O248" s="8"/>
      <c r="P248" s="8" t="s">
        <v>1164</v>
      </c>
      <c r="Q248" s="6" t="s">
        <v>19</v>
      </c>
      <c r="R248" s="8" t="s">
        <v>1168</v>
      </c>
      <c r="S248" s="8"/>
      <c r="T248" s="8"/>
      <c r="U248" s="8"/>
      <c r="V248" s="8"/>
      <c r="W248" s="8"/>
      <c r="X248" s="8"/>
      <c r="Y248" s="8"/>
      <c r="Z248" s="8"/>
      <c r="AA248">
        <f t="shared" si="6"/>
        <v>1</v>
      </c>
      <c r="AB248" t="str">
        <f t="shared" si="7"/>
        <v>45</v>
      </c>
      <c r="AC248" t="str">
        <f>VLOOKUP(AB248,[1]統計修訂!$G$13:$T$104,14,0)</f>
        <v>G</v>
      </c>
    </row>
    <row r="249" spans="1:29" x14ac:dyDescent="0.25">
      <c r="A249" s="33" t="s">
        <v>1103</v>
      </c>
      <c r="B249" s="33"/>
      <c r="C249" s="33"/>
      <c r="D249" s="33"/>
      <c r="E249" s="34" t="s">
        <v>1169</v>
      </c>
      <c r="F249" s="7" t="s">
        <v>1170</v>
      </c>
      <c r="G249" s="8" t="s">
        <v>1171</v>
      </c>
      <c r="H249" s="8" t="s">
        <v>1169</v>
      </c>
      <c r="I249" s="33"/>
      <c r="J249" s="33"/>
      <c r="K249" s="33"/>
      <c r="L249" s="33"/>
      <c r="M249" s="34" t="s">
        <v>1169</v>
      </c>
      <c r="N249" s="7" t="s">
        <v>1172</v>
      </c>
      <c r="O249" s="8" t="s">
        <v>1171</v>
      </c>
      <c r="P249" s="8" t="s">
        <v>1169</v>
      </c>
      <c r="Q249" s="6" t="s">
        <v>19</v>
      </c>
      <c r="R249" s="8" t="s">
        <v>414</v>
      </c>
      <c r="S249" s="8"/>
      <c r="T249" s="8"/>
      <c r="U249" s="8"/>
      <c r="V249" s="8"/>
      <c r="W249" s="8"/>
      <c r="X249" s="8"/>
      <c r="Y249" s="8"/>
      <c r="Z249" s="8"/>
      <c r="AA249">
        <f t="shared" si="6"/>
        <v>0</v>
      </c>
      <c r="AB249" t="str">
        <f t="shared" si="7"/>
        <v>45</v>
      </c>
      <c r="AC249" t="str">
        <f>VLOOKUP(AB249,[1]統計修訂!$G$13:$T$104,14,0)</f>
        <v>G</v>
      </c>
    </row>
    <row r="250" spans="1:29" ht="33" x14ac:dyDescent="0.25">
      <c r="A250" s="33" t="s">
        <v>1103</v>
      </c>
      <c r="B250" s="33"/>
      <c r="C250" s="33"/>
      <c r="D250" s="33"/>
      <c r="E250" s="34" t="s">
        <v>1173</v>
      </c>
      <c r="F250" s="7" t="s">
        <v>1174</v>
      </c>
      <c r="G250" s="8" t="s">
        <v>1175</v>
      </c>
      <c r="H250" s="34" t="s">
        <v>1173</v>
      </c>
      <c r="I250" s="33"/>
      <c r="J250" s="33"/>
      <c r="K250" s="33"/>
      <c r="L250" s="33"/>
      <c r="M250" s="34" t="s">
        <v>1173</v>
      </c>
      <c r="N250" s="7" t="s">
        <v>1174</v>
      </c>
      <c r="O250" s="8" t="s">
        <v>1176</v>
      </c>
      <c r="P250" s="8" t="s">
        <v>1177</v>
      </c>
      <c r="Q250" s="6" t="s">
        <v>19</v>
      </c>
      <c r="R250" s="8" t="s">
        <v>1178</v>
      </c>
      <c r="S250" s="8"/>
      <c r="T250" s="8"/>
      <c r="U250" s="8"/>
      <c r="V250" s="8"/>
      <c r="W250" s="8"/>
      <c r="X250" s="8"/>
      <c r="Y250" s="8"/>
      <c r="Z250" s="8"/>
      <c r="AA250">
        <f t="shared" si="6"/>
        <v>0</v>
      </c>
      <c r="AB250" t="str">
        <f t="shared" si="7"/>
        <v>45</v>
      </c>
      <c r="AC250" t="str">
        <f>VLOOKUP(AB250,[1]統計修訂!$G$13:$T$104,14,0)</f>
        <v>G</v>
      </c>
    </row>
    <row r="251" spans="1:29" ht="33" x14ac:dyDescent="0.25">
      <c r="A251" s="33" t="s">
        <v>1103</v>
      </c>
      <c r="B251" s="33"/>
      <c r="C251" s="33"/>
      <c r="D251" s="33"/>
      <c r="E251" s="34" t="s">
        <v>1179</v>
      </c>
      <c r="F251" s="7" t="s">
        <v>1180</v>
      </c>
      <c r="G251" s="8" t="s">
        <v>1181</v>
      </c>
      <c r="H251" s="8" t="s">
        <v>1179</v>
      </c>
      <c r="I251" s="33"/>
      <c r="J251" s="33"/>
      <c r="K251" s="33"/>
      <c r="L251" s="33"/>
      <c r="M251" s="34" t="s">
        <v>1179</v>
      </c>
      <c r="N251" s="7" t="s">
        <v>1180</v>
      </c>
      <c r="O251" s="8" t="s">
        <v>1182</v>
      </c>
      <c r="P251" s="8" t="s">
        <v>1179</v>
      </c>
      <c r="Q251" s="6" t="s">
        <v>19</v>
      </c>
      <c r="R251" s="8" t="s">
        <v>132</v>
      </c>
      <c r="S251" s="8"/>
      <c r="T251" s="8"/>
      <c r="U251" s="8"/>
      <c r="V251" s="8"/>
      <c r="W251" s="8"/>
      <c r="X251" s="8"/>
      <c r="Y251" s="8"/>
      <c r="Z251" s="8"/>
      <c r="AA251">
        <f t="shared" si="6"/>
        <v>0</v>
      </c>
      <c r="AB251" t="str">
        <f t="shared" si="7"/>
        <v>45</v>
      </c>
      <c r="AC251" t="str">
        <f>VLOOKUP(AB251,[1]統計修訂!$G$13:$T$104,14,0)</f>
        <v>G</v>
      </c>
    </row>
    <row r="252" spans="1:29" ht="49.5" x14ac:dyDescent="0.25">
      <c r="A252" s="33" t="s">
        <v>1103</v>
      </c>
      <c r="B252" s="33"/>
      <c r="C252" s="33"/>
      <c r="D252" s="33"/>
      <c r="E252" s="34" t="s">
        <v>1183</v>
      </c>
      <c r="F252" s="7" t="s">
        <v>1184</v>
      </c>
      <c r="G252" s="8" t="s">
        <v>1185</v>
      </c>
      <c r="H252" s="8" t="s">
        <v>1183</v>
      </c>
      <c r="I252" s="33"/>
      <c r="J252" s="33"/>
      <c r="K252" s="33"/>
      <c r="L252" s="33"/>
      <c r="M252" s="34" t="s">
        <v>1183</v>
      </c>
      <c r="N252" s="7" t="s">
        <v>1184</v>
      </c>
      <c r="O252" s="8" t="s">
        <v>1186</v>
      </c>
      <c r="P252" s="8" t="s">
        <v>1183</v>
      </c>
      <c r="Q252" s="6" t="s">
        <v>19</v>
      </c>
      <c r="R252" s="8" t="s">
        <v>132</v>
      </c>
      <c r="S252" s="8"/>
      <c r="T252" s="8"/>
      <c r="U252" s="8"/>
      <c r="V252" s="8"/>
      <c r="W252" s="8"/>
      <c r="X252" s="8"/>
      <c r="Y252" s="8"/>
      <c r="Z252" s="8"/>
      <c r="AA252">
        <f t="shared" si="6"/>
        <v>0</v>
      </c>
      <c r="AB252" t="str">
        <f t="shared" si="7"/>
        <v>45</v>
      </c>
      <c r="AC252" t="str">
        <f>VLOOKUP(AB252,[1]統計修訂!$G$13:$T$104,14,0)</f>
        <v>G</v>
      </c>
    </row>
    <row r="253" spans="1:29" ht="33" x14ac:dyDescent="0.25">
      <c r="A253" s="33" t="s">
        <v>1103</v>
      </c>
      <c r="B253" s="33"/>
      <c r="C253" s="33"/>
      <c r="D253" s="33"/>
      <c r="E253" s="34"/>
      <c r="F253" s="7"/>
      <c r="G253" s="8"/>
      <c r="H253" s="8"/>
      <c r="I253" s="33"/>
      <c r="J253" s="33"/>
      <c r="K253" s="33"/>
      <c r="L253" s="33"/>
      <c r="M253" s="48" t="s">
        <v>1187</v>
      </c>
      <c r="N253" s="15" t="s">
        <v>1188</v>
      </c>
      <c r="O253" s="16"/>
      <c r="P253" s="16" t="s">
        <v>1187</v>
      </c>
      <c r="Q253" s="6" t="s">
        <v>231</v>
      </c>
      <c r="R253" s="8" t="s">
        <v>1189</v>
      </c>
      <c r="S253" s="8"/>
      <c r="T253" s="8"/>
      <c r="U253" s="8"/>
      <c r="V253" s="8"/>
      <c r="W253" s="8"/>
      <c r="X253" s="8"/>
      <c r="Y253" s="8"/>
      <c r="Z253" s="8"/>
      <c r="AA253">
        <f t="shared" si="6"/>
        <v>1</v>
      </c>
      <c r="AB253" t="str">
        <f t="shared" si="7"/>
        <v>45</v>
      </c>
      <c r="AC253" t="str">
        <f>VLOOKUP(AB253,[1]統計修訂!$G$13:$T$104,14,0)</f>
        <v>G</v>
      </c>
    </row>
    <row r="254" spans="1:29" ht="49.5" x14ac:dyDescent="0.25">
      <c r="A254" s="33" t="s">
        <v>1103</v>
      </c>
      <c r="B254" s="33"/>
      <c r="C254" s="33"/>
      <c r="D254" s="33"/>
      <c r="E254" s="43"/>
      <c r="F254" s="17"/>
      <c r="G254" s="9"/>
      <c r="H254" s="9"/>
      <c r="I254" s="33"/>
      <c r="J254" s="33"/>
      <c r="K254" s="33"/>
      <c r="L254" s="33"/>
      <c r="M254" s="48" t="s">
        <v>1190</v>
      </c>
      <c r="N254" s="15" t="s">
        <v>1191</v>
      </c>
      <c r="O254" s="16" t="s">
        <v>1192</v>
      </c>
      <c r="P254" s="16" t="s">
        <v>1190</v>
      </c>
      <c r="Q254" s="6" t="s">
        <v>231</v>
      </c>
      <c r="R254" s="8" t="s">
        <v>1193</v>
      </c>
      <c r="S254" s="8"/>
      <c r="T254" s="8"/>
      <c r="U254" s="8"/>
      <c r="V254" s="8"/>
      <c r="W254" s="8"/>
      <c r="X254" s="8"/>
      <c r="Y254" s="8"/>
      <c r="Z254" s="8"/>
      <c r="AA254">
        <f t="shared" si="6"/>
        <v>0</v>
      </c>
      <c r="AB254" t="str">
        <f t="shared" si="7"/>
        <v>45</v>
      </c>
      <c r="AC254" t="str">
        <f>VLOOKUP(AB254,[1]統計修訂!$G$13:$T$104,14,0)</f>
        <v>G</v>
      </c>
    </row>
    <row r="255" spans="1:29" ht="49.5" x14ac:dyDescent="0.25">
      <c r="A255" s="33" t="s">
        <v>1103</v>
      </c>
      <c r="B255" s="33"/>
      <c r="C255" s="33"/>
      <c r="D255" s="33"/>
      <c r="E255" s="43" t="s">
        <v>1194</v>
      </c>
      <c r="F255" s="17" t="s">
        <v>1191</v>
      </c>
      <c r="G255" s="9" t="s">
        <v>1192</v>
      </c>
      <c r="H255" s="9" t="s">
        <v>1195</v>
      </c>
      <c r="I255" s="33"/>
      <c r="J255" s="33"/>
      <c r="K255" s="33"/>
      <c r="L255" s="33"/>
      <c r="M255" s="48"/>
      <c r="N255" s="15"/>
      <c r="O255" s="16"/>
      <c r="P255" s="16"/>
      <c r="Q255" s="6" t="s">
        <v>265</v>
      </c>
      <c r="R255" s="8" t="s">
        <v>1196</v>
      </c>
      <c r="S255" s="8"/>
      <c r="T255" s="8"/>
      <c r="U255" s="8"/>
      <c r="V255" s="8"/>
      <c r="W255" s="8"/>
      <c r="X255" s="8"/>
      <c r="Y255" s="8"/>
      <c r="Z255" s="8"/>
      <c r="AA255">
        <f t="shared" si="6"/>
        <v>0</v>
      </c>
      <c r="AB255" t="str">
        <f t="shared" si="7"/>
        <v>45</v>
      </c>
      <c r="AC255" t="str">
        <f>VLOOKUP(AB255,[1]統計修訂!$G$13:$T$104,14,0)</f>
        <v>G</v>
      </c>
    </row>
    <row r="256" spans="1:29" ht="33" x14ac:dyDescent="0.25">
      <c r="A256" s="33" t="s">
        <v>1103</v>
      </c>
      <c r="B256" s="33"/>
      <c r="C256" s="33"/>
      <c r="D256" s="33"/>
      <c r="E256" s="34" t="s">
        <v>1197</v>
      </c>
      <c r="F256" s="7" t="s">
        <v>1198</v>
      </c>
      <c r="G256" s="8" t="s">
        <v>1199</v>
      </c>
      <c r="H256" s="8" t="s">
        <v>1197</v>
      </c>
      <c r="I256" s="33"/>
      <c r="J256" s="33"/>
      <c r="K256" s="33"/>
      <c r="L256" s="33"/>
      <c r="M256" s="34" t="s">
        <v>1197</v>
      </c>
      <c r="N256" s="7" t="s">
        <v>1198</v>
      </c>
      <c r="O256" s="8" t="s">
        <v>1200</v>
      </c>
      <c r="P256" s="8" t="s">
        <v>1197</v>
      </c>
      <c r="Q256" s="6" t="s">
        <v>19</v>
      </c>
      <c r="R256" s="8" t="s">
        <v>1201</v>
      </c>
      <c r="S256" s="8"/>
      <c r="T256" s="8"/>
      <c r="U256" s="8"/>
      <c r="V256" s="8"/>
      <c r="W256" s="8"/>
      <c r="X256" s="8"/>
      <c r="Y256" s="8"/>
      <c r="Z256" s="8"/>
      <c r="AA256">
        <f t="shared" si="6"/>
        <v>1</v>
      </c>
      <c r="AB256" t="str">
        <f t="shared" si="7"/>
        <v>45</v>
      </c>
      <c r="AC256" t="str">
        <f>VLOOKUP(AB256,[1]統計修訂!$G$13:$T$104,14,0)</f>
        <v>G</v>
      </c>
    </row>
    <row r="257" spans="1:29" s="28" customFormat="1" ht="84.95" customHeight="1" x14ac:dyDescent="0.25">
      <c r="A257" s="33" t="s">
        <v>1103</v>
      </c>
      <c r="B257" s="33"/>
      <c r="C257" s="33"/>
      <c r="D257" s="33"/>
      <c r="E257" s="34"/>
      <c r="F257" s="19"/>
      <c r="G257" s="20"/>
      <c r="H257" s="20"/>
      <c r="I257" s="36"/>
      <c r="J257" s="36"/>
      <c r="K257" s="36"/>
      <c r="L257" s="36"/>
      <c r="M257" s="49" t="s">
        <v>1202</v>
      </c>
      <c r="N257" s="22" t="s">
        <v>1203</v>
      </c>
      <c r="O257" s="23" t="s">
        <v>1204</v>
      </c>
      <c r="P257" s="23" t="s">
        <v>1205</v>
      </c>
      <c r="Q257" s="6" t="s">
        <v>231</v>
      </c>
      <c r="R257" s="8" t="s">
        <v>1206</v>
      </c>
      <c r="S257" s="8"/>
      <c r="T257" s="8"/>
      <c r="U257" s="8"/>
      <c r="V257" s="8"/>
      <c r="W257" s="8"/>
      <c r="X257" s="8"/>
      <c r="Y257" s="8"/>
      <c r="Z257" s="8"/>
      <c r="AA257">
        <f t="shared" si="6"/>
        <v>1</v>
      </c>
      <c r="AB257" t="str">
        <f t="shared" si="7"/>
        <v>45</v>
      </c>
      <c r="AC257" t="str">
        <f>VLOOKUP(AB257,[1]統計修訂!$G$13:$T$104,14,0)</f>
        <v>G</v>
      </c>
    </row>
    <row r="258" spans="1:29" ht="33" x14ac:dyDescent="0.25">
      <c r="A258" s="33" t="s">
        <v>1103</v>
      </c>
      <c r="B258" s="33"/>
      <c r="C258" s="33"/>
      <c r="D258" s="33"/>
      <c r="E258" s="34"/>
      <c r="F258" s="19"/>
      <c r="G258" s="20"/>
      <c r="H258" s="20"/>
      <c r="I258" s="36"/>
      <c r="J258" s="36"/>
      <c r="K258" s="36"/>
      <c r="L258" s="36"/>
      <c r="M258" s="50" t="s">
        <v>1207</v>
      </c>
      <c r="N258" s="22" t="s">
        <v>1161</v>
      </c>
      <c r="O258" s="23"/>
      <c r="P258" s="23" t="s">
        <v>1205</v>
      </c>
      <c r="Q258" s="6" t="s">
        <v>231</v>
      </c>
      <c r="R258" s="8" t="s">
        <v>1208</v>
      </c>
      <c r="S258" s="8"/>
      <c r="T258" s="8"/>
      <c r="U258" s="8"/>
      <c r="V258" s="8"/>
      <c r="W258" s="8"/>
      <c r="X258" s="8"/>
      <c r="Y258" s="8"/>
      <c r="Z258" s="8"/>
      <c r="AA258">
        <f t="shared" si="6"/>
        <v>1</v>
      </c>
      <c r="AB258" t="str">
        <f t="shared" si="7"/>
        <v>45</v>
      </c>
      <c r="AC258" t="str">
        <f>VLOOKUP(AB258,[1]統計修訂!$G$13:$T$104,14,0)</f>
        <v>G</v>
      </c>
    </row>
    <row r="259" spans="1:29" s="28" customFormat="1" ht="69.95" customHeight="1" x14ac:dyDescent="0.25">
      <c r="A259" s="33" t="s">
        <v>1103</v>
      </c>
      <c r="B259" s="33"/>
      <c r="C259" s="33"/>
      <c r="D259" s="33"/>
      <c r="E259" s="34" t="s">
        <v>1209</v>
      </c>
      <c r="F259" s="19" t="s">
        <v>1210</v>
      </c>
      <c r="G259" s="20" t="s">
        <v>1211</v>
      </c>
      <c r="H259" s="20" t="s">
        <v>1212</v>
      </c>
      <c r="I259" s="36"/>
      <c r="J259" s="36"/>
      <c r="K259" s="36"/>
      <c r="L259" s="36"/>
      <c r="M259" s="37" t="s">
        <v>1209</v>
      </c>
      <c r="N259" s="19" t="s">
        <v>1210</v>
      </c>
      <c r="O259" s="20" t="s">
        <v>1211</v>
      </c>
      <c r="P259" s="20" t="s">
        <v>1213</v>
      </c>
      <c r="Q259" s="6" t="s">
        <v>19</v>
      </c>
      <c r="R259" s="8" t="s">
        <v>1214</v>
      </c>
      <c r="S259" s="8"/>
      <c r="T259" s="8"/>
      <c r="U259" s="8"/>
      <c r="V259" s="8"/>
      <c r="W259" s="8"/>
      <c r="X259" s="8"/>
      <c r="Y259" s="8"/>
      <c r="Z259" s="8"/>
      <c r="AA259">
        <f t="shared" si="6"/>
        <v>0</v>
      </c>
      <c r="AB259" t="str">
        <f t="shared" si="7"/>
        <v>45</v>
      </c>
      <c r="AC259" t="str">
        <f>VLOOKUP(AB259,[1]統計修訂!$G$13:$T$104,14,0)</f>
        <v>G</v>
      </c>
    </row>
    <row r="260" spans="1:29" ht="33" x14ac:dyDescent="0.25">
      <c r="A260" s="33" t="s">
        <v>1103</v>
      </c>
      <c r="B260" s="33"/>
      <c r="C260" s="33"/>
      <c r="D260" s="33"/>
      <c r="E260" s="43" t="s">
        <v>1215</v>
      </c>
      <c r="F260" s="17" t="s">
        <v>1216</v>
      </c>
      <c r="G260" s="8"/>
      <c r="H260" s="51" t="s">
        <v>1217</v>
      </c>
      <c r="I260" s="33"/>
      <c r="J260" s="33"/>
      <c r="K260" s="33"/>
      <c r="L260" s="33"/>
      <c r="M260" s="34"/>
      <c r="N260" s="7"/>
      <c r="O260" s="8"/>
      <c r="P260" s="8"/>
      <c r="Q260" s="6" t="s">
        <v>265</v>
      </c>
      <c r="R260" s="8" t="s">
        <v>1218</v>
      </c>
      <c r="S260" s="8"/>
      <c r="T260" s="8"/>
      <c r="U260" s="8"/>
      <c r="V260" s="8"/>
      <c r="W260" s="8"/>
      <c r="X260" s="8"/>
      <c r="Y260" s="8"/>
      <c r="Z260" s="8"/>
      <c r="AA260">
        <f t="shared" ref="AA260:AA325" si="8">IF(Q260&lt;&gt;"",IF(ISERROR(FIND("主計",R260,1)),0,1),"")</f>
        <v>1</v>
      </c>
      <c r="AB260" t="str">
        <f t="shared" ref="AB260:AB325" si="9">IF(E260&lt;&gt;"",LEFT(E260,2),IF(Q260="刪",LEFT(M260,2),""))</f>
        <v>45</v>
      </c>
      <c r="AC260" t="str">
        <f>VLOOKUP(AB260,[1]統計修訂!$G$13:$T$104,14,0)</f>
        <v>G</v>
      </c>
    </row>
    <row r="261" spans="1:29" ht="33" x14ac:dyDescent="0.25">
      <c r="A261" s="33" t="s">
        <v>1103</v>
      </c>
      <c r="B261" s="33"/>
      <c r="C261" s="33"/>
      <c r="D261" s="33"/>
      <c r="E261" s="34" t="s">
        <v>1219</v>
      </c>
      <c r="F261" s="7" t="s">
        <v>1220</v>
      </c>
      <c r="G261" s="8"/>
      <c r="H261" s="8" t="s">
        <v>1219</v>
      </c>
      <c r="I261" s="33"/>
      <c r="J261" s="33"/>
      <c r="K261" s="33"/>
      <c r="L261" s="33"/>
      <c r="M261" s="34" t="s">
        <v>1219</v>
      </c>
      <c r="N261" s="7" t="s">
        <v>1221</v>
      </c>
      <c r="O261" s="8"/>
      <c r="P261" s="8" t="s">
        <v>1219</v>
      </c>
      <c r="Q261" s="6" t="s">
        <v>19</v>
      </c>
      <c r="R261" s="8" t="s">
        <v>151</v>
      </c>
      <c r="S261" s="8"/>
      <c r="T261" s="8"/>
      <c r="U261" s="8"/>
      <c r="V261" s="8"/>
      <c r="W261" s="8"/>
      <c r="X261" s="8"/>
      <c r="Y261" s="8"/>
      <c r="Z261" s="8"/>
      <c r="AA261">
        <f t="shared" si="8"/>
        <v>1</v>
      </c>
      <c r="AB261" t="str">
        <f t="shared" si="9"/>
        <v>45</v>
      </c>
      <c r="AC261" t="str">
        <f>VLOOKUP(AB261,[1]統計修訂!$G$13:$T$104,14,0)</f>
        <v>G</v>
      </c>
    </row>
    <row r="262" spans="1:29" ht="33" x14ac:dyDescent="0.25">
      <c r="A262" s="33" t="s">
        <v>1103</v>
      </c>
      <c r="B262" s="33"/>
      <c r="C262" s="33"/>
      <c r="D262" s="33"/>
      <c r="E262" s="34" t="s">
        <v>1222</v>
      </c>
      <c r="F262" s="7" t="s">
        <v>1223</v>
      </c>
      <c r="G262" s="8" t="s">
        <v>1224</v>
      </c>
      <c r="H262" s="8" t="s">
        <v>1222</v>
      </c>
      <c r="I262" s="33"/>
      <c r="J262" s="33"/>
      <c r="K262" s="33"/>
      <c r="L262" s="33"/>
      <c r="M262" s="34" t="s">
        <v>1222</v>
      </c>
      <c r="N262" s="7" t="s">
        <v>1223</v>
      </c>
      <c r="O262" s="8" t="s">
        <v>1225</v>
      </c>
      <c r="P262" s="8" t="s">
        <v>1222</v>
      </c>
      <c r="Q262" s="6" t="s">
        <v>19</v>
      </c>
      <c r="R262" s="8" t="s">
        <v>20</v>
      </c>
      <c r="S262" s="8"/>
      <c r="T262" s="8"/>
      <c r="U262" s="8"/>
      <c r="V262" s="8"/>
      <c r="W262" s="8"/>
      <c r="X262" s="8"/>
      <c r="Y262" s="8"/>
      <c r="Z262" s="8"/>
      <c r="AA262">
        <f t="shared" si="8"/>
        <v>1</v>
      </c>
      <c r="AB262" t="str">
        <f t="shared" si="9"/>
        <v>45</v>
      </c>
      <c r="AC262" t="str">
        <f>VLOOKUP(AB262,[1]統計修訂!$G$13:$T$104,14,0)</f>
        <v>G</v>
      </c>
    </row>
    <row r="263" spans="1:29" ht="33" x14ac:dyDescent="0.25">
      <c r="A263" s="33" t="s">
        <v>1103</v>
      </c>
      <c r="B263" s="33"/>
      <c r="C263" s="33"/>
      <c r="D263" s="33"/>
      <c r="E263" s="34" t="s">
        <v>1226</v>
      </c>
      <c r="F263" s="7" t="s">
        <v>1227</v>
      </c>
      <c r="G263" s="8" t="s">
        <v>1228</v>
      </c>
      <c r="H263" s="8" t="s">
        <v>1229</v>
      </c>
      <c r="I263" s="33"/>
      <c r="J263" s="33"/>
      <c r="K263" s="33"/>
      <c r="L263" s="33"/>
      <c r="M263" s="34" t="s">
        <v>1226</v>
      </c>
      <c r="N263" s="7" t="s">
        <v>1227</v>
      </c>
      <c r="O263" s="8" t="s">
        <v>1230</v>
      </c>
      <c r="P263" s="8" t="s">
        <v>1231</v>
      </c>
      <c r="Q263" s="6" t="s">
        <v>19</v>
      </c>
      <c r="R263" s="8" t="s">
        <v>132</v>
      </c>
      <c r="S263" s="8"/>
      <c r="T263" s="8"/>
      <c r="U263" s="8"/>
      <c r="V263" s="8"/>
      <c r="W263" s="8"/>
      <c r="X263" s="8"/>
      <c r="Y263" s="8"/>
      <c r="Z263" s="8"/>
      <c r="AA263">
        <f t="shared" si="8"/>
        <v>0</v>
      </c>
      <c r="AB263" t="str">
        <f t="shared" si="9"/>
        <v>46</v>
      </c>
      <c r="AC263" t="str">
        <f>VLOOKUP(AB263,[1]統計修訂!$G$13:$T$104,14,0)</f>
        <v>G</v>
      </c>
    </row>
    <row r="264" spans="1:29" ht="49.5" x14ac:dyDescent="0.25">
      <c r="A264" s="33" t="s">
        <v>1103</v>
      </c>
      <c r="B264" s="33"/>
      <c r="C264" s="33"/>
      <c r="D264" s="33"/>
      <c r="E264" s="34" t="s">
        <v>1232</v>
      </c>
      <c r="F264" s="7" t="s">
        <v>1233</v>
      </c>
      <c r="G264" s="8" t="s">
        <v>1234</v>
      </c>
      <c r="H264" s="8" t="s">
        <v>1232</v>
      </c>
      <c r="I264" s="33"/>
      <c r="J264" s="33"/>
      <c r="K264" s="33"/>
      <c r="L264" s="33"/>
      <c r="M264" s="34" t="s">
        <v>1232</v>
      </c>
      <c r="N264" s="7" t="s">
        <v>1233</v>
      </c>
      <c r="O264" s="8" t="s">
        <v>1235</v>
      </c>
      <c r="P264" s="8" t="s">
        <v>1232</v>
      </c>
      <c r="Q264" s="6" t="s">
        <v>19</v>
      </c>
      <c r="R264" s="8" t="s">
        <v>1236</v>
      </c>
      <c r="S264" s="8"/>
      <c r="T264" s="8"/>
      <c r="U264" s="8"/>
      <c r="V264" s="8"/>
      <c r="W264" s="8"/>
      <c r="X264" s="8"/>
      <c r="Y264" s="8"/>
      <c r="Z264" s="8"/>
      <c r="AA264">
        <f t="shared" si="8"/>
        <v>1</v>
      </c>
      <c r="AB264" t="str">
        <f t="shared" si="9"/>
        <v>46</v>
      </c>
      <c r="AC264" t="str">
        <f>VLOOKUP(AB264,[1]統計修訂!$G$13:$T$104,14,0)</f>
        <v>G</v>
      </c>
    </row>
    <row r="265" spans="1:29" ht="49.5" x14ac:dyDescent="0.25">
      <c r="A265" s="33" t="s">
        <v>1103</v>
      </c>
      <c r="B265" s="33"/>
      <c r="C265" s="33"/>
      <c r="D265" s="33"/>
      <c r="E265" s="34"/>
      <c r="F265" s="7"/>
      <c r="G265" s="8"/>
      <c r="H265" s="8"/>
      <c r="I265" s="33"/>
      <c r="J265" s="33"/>
      <c r="K265" s="33"/>
      <c r="L265" s="33"/>
      <c r="M265" s="48" t="s">
        <v>1237</v>
      </c>
      <c r="N265" s="15" t="s">
        <v>1238</v>
      </c>
      <c r="O265" s="16"/>
      <c r="P265" s="16" t="s">
        <v>1237</v>
      </c>
      <c r="Q265" s="6" t="s">
        <v>231</v>
      </c>
      <c r="R265" s="8" t="s">
        <v>1239</v>
      </c>
      <c r="S265" s="8"/>
      <c r="T265" s="8"/>
      <c r="U265" s="8"/>
      <c r="V265" s="8"/>
      <c r="W265" s="8"/>
      <c r="X265" s="8"/>
      <c r="Y265" s="8"/>
      <c r="Z265" s="8"/>
      <c r="AA265">
        <f t="shared" si="8"/>
        <v>0</v>
      </c>
      <c r="AB265" t="str">
        <f t="shared" si="9"/>
        <v>46</v>
      </c>
      <c r="AC265" t="str">
        <f>VLOOKUP(AB265,[1]統計修訂!$G$13:$T$104,14,0)</f>
        <v>G</v>
      </c>
    </row>
    <row r="266" spans="1:29" ht="49.5" x14ac:dyDescent="0.25">
      <c r="A266" s="33" t="s">
        <v>1103</v>
      </c>
      <c r="B266" s="33"/>
      <c r="C266" s="33"/>
      <c r="D266" s="33"/>
      <c r="E266" s="43" t="s">
        <v>1240</v>
      </c>
      <c r="F266" s="17" t="s">
        <v>1241</v>
      </c>
      <c r="G266" s="9" t="s">
        <v>1242</v>
      </c>
      <c r="H266" s="9" t="s">
        <v>1243</v>
      </c>
      <c r="I266" s="33"/>
      <c r="J266" s="33"/>
      <c r="K266" s="33"/>
      <c r="L266" s="33"/>
      <c r="M266" s="34"/>
      <c r="N266" s="7"/>
      <c r="O266" s="8"/>
      <c r="P266" s="8"/>
      <c r="Q266" s="6" t="s">
        <v>265</v>
      </c>
      <c r="R266" s="8" t="s">
        <v>1244</v>
      </c>
      <c r="S266" s="8"/>
      <c r="T266" s="8"/>
      <c r="U266" s="8"/>
      <c r="V266" s="8"/>
      <c r="W266" s="8"/>
      <c r="X266" s="8"/>
      <c r="Y266" s="8"/>
      <c r="Z266" s="8"/>
      <c r="AA266">
        <f t="shared" si="8"/>
        <v>1</v>
      </c>
      <c r="AB266" t="str">
        <f t="shared" si="9"/>
        <v>46</v>
      </c>
      <c r="AC266" t="str">
        <f>VLOOKUP(AB266,[1]統計修訂!$G$13:$T$104,14,0)</f>
        <v>G</v>
      </c>
    </row>
    <row r="267" spans="1:29" ht="66" x14ac:dyDescent="0.25">
      <c r="A267" s="33" t="s">
        <v>1103</v>
      </c>
      <c r="B267" s="33"/>
      <c r="C267" s="33"/>
      <c r="D267" s="33"/>
      <c r="E267" s="34" t="s">
        <v>1245</v>
      </c>
      <c r="F267" s="7" t="s">
        <v>1246</v>
      </c>
      <c r="G267" s="8" t="s">
        <v>1247</v>
      </c>
      <c r="H267" s="8" t="s">
        <v>1245</v>
      </c>
      <c r="I267" s="33"/>
      <c r="J267" s="33"/>
      <c r="K267" s="33"/>
      <c r="L267" s="33"/>
      <c r="M267" s="34" t="s">
        <v>1245</v>
      </c>
      <c r="N267" s="7" t="s">
        <v>1246</v>
      </c>
      <c r="O267" s="8" t="s">
        <v>1248</v>
      </c>
      <c r="P267" s="8" t="s">
        <v>1245</v>
      </c>
      <c r="Q267" s="6" t="s">
        <v>19</v>
      </c>
      <c r="R267" s="8" t="s">
        <v>20</v>
      </c>
      <c r="S267" s="8"/>
      <c r="T267" s="8"/>
      <c r="U267" s="8"/>
      <c r="V267" s="8"/>
      <c r="W267" s="8"/>
      <c r="X267" s="8"/>
      <c r="Y267" s="8"/>
      <c r="Z267" s="8"/>
      <c r="AA267">
        <f t="shared" si="8"/>
        <v>1</v>
      </c>
      <c r="AB267" t="str">
        <f t="shared" si="9"/>
        <v>46</v>
      </c>
      <c r="AC267" t="str">
        <f>VLOOKUP(AB267,[1]統計修訂!$G$13:$T$104,14,0)</f>
        <v>G</v>
      </c>
    </row>
    <row r="268" spans="1:29" ht="33" x14ac:dyDescent="0.25">
      <c r="A268" s="33" t="s">
        <v>1103</v>
      </c>
      <c r="B268" s="33"/>
      <c r="C268" s="33"/>
      <c r="D268" s="33"/>
      <c r="E268" s="34" t="s">
        <v>1249</v>
      </c>
      <c r="F268" s="7" t="s">
        <v>1250</v>
      </c>
      <c r="G268" s="9" t="s">
        <v>1251</v>
      </c>
      <c r="H268" s="8" t="s">
        <v>1249</v>
      </c>
      <c r="I268" s="33"/>
      <c r="J268" s="33"/>
      <c r="K268" s="33"/>
      <c r="L268" s="33"/>
      <c r="M268" s="34" t="s">
        <v>1249</v>
      </c>
      <c r="N268" s="7" t="s">
        <v>1250</v>
      </c>
      <c r="O268" s="8"/>
      <c r="P268" s="8" t="s">
        <v>1249</v>
      </c>
      <c r="Q268" s="6" t="s">
        <v>19</v>
      </c>
      <c r="R268" s="8" t="s">
        <v>1252</v>
      </c>
      <c r="S268" s="8"/>
      <c r="T268" s="8"/>
      <c r="U268" s="8"/>
      <c r="V268" s="8"/>
      <c r="W268" s="8"/>
      <c r="X268" s="8"/>
      <c r="Y268" s="8"/>
      <c r="Z268" s="8"/>
      <c r="AA268">
        <f t="shared" si="8"/>
        <v>1</v>
      </c>
      <c r="AB268" t="str">
        <f t="shared" si="9"/>
        <v>46</v>
      </c>
      <c r="AC268" t="str">
        <f>VLOOKUP(AB268,[1]統計修訂!$G$13:$T$104,14,0)</f>
        <v>G</v>
      </c>
    </row>
    <row r="269" spans="1:29" ht="51.6" customHeight="1" x14ac:dyDescent="0.25">
      <c r="A269" s="33" t="s">
        <v>1103</v>
      </c>
      <c r="B269" s="33"/>
      <c r="C269" s="33"/>
      <c r="D269" s="33"/>
      <c r="E269" s="34"/>
      <c r="F269" s="7"/>
      <c r="G269" s="8"/>
      <c r="H269" s="8"/>
      <c r="I269" s="33"/>
      <c r="J269" s="33"/>
      <c r="K269" s="33"/>
      <c r="L269" s="33"/>
      <c r="M269" s="48" t="s">
        <v>1253</v>
      </c>
      <c r="N269" s="15" t="s">
        <v>1254</v>
      </c>
      <c r="O269" s="16"/>
      <c r="P269" s="16" t="s">
        <v>1253</v>
      </c>
      <c r="Q269" s="6" t="s">
        <v>231</v>
      </c>
      <c r="R269" s="8" t="s">
        <v>1255</v>
      </c>
      <c r="S269" s="8"/>
      <c r="T269" s="8"/>
      <c r="U269" s="8"/>
      <c r="V269" s="8"/>
      <c r="W269" s="8"/>
      <c r="X269" s="8"/>
      <c r="Y269" s="8"/>
      <c r="Z269" s="8"/>
      <c r="AA269">
        <f t="shared" si="8"/>
        <v>0</v>
      </c>
      <c r="AB269" t="str">
        <f t="shared" si="9"/>
        <v>46</v>
      </c>
      <c r="AC269" t="str">
        <f>VLOOKUP(AB269,[1]統計修訂!$G$13:$T$104,14,0)</f>
        <v>G</v>
      </c>
    </row>
    <row r="270" spans="1:29" ht="51" customHeight="1" x14ac:dyDescent="0.25">
      <c r="A270" s="33" t="s">
        <v>1103</v>
      </c>
      <c r="B270" s="33"/>
      <c r="C270" s="33"/>
      <c r="D270" s="33"/>
      <c r="E270" s="52" t="s">
        <v>1256</v>
      </c>
      <c r="F270" s="53" t="s">
        <v>1257</v>
      </c>
      <c r="G270" s="9" t="s">
        <v>1258</v>
      </c>
      <c r="H270" s="9" t="s">
        <v>1259</v>
      </c>
      <c r="I270" s="33"/>
      <c r="J270" s="33"/>
      <c r="K270" s="33"/>
      <c r="L270" s="33"/>
      <c r="M270" s="34"/>
      <c r="N270" s="7"/>
      <c r="O270" s="8"/>
      <c r="P270" s="8"/>
      <c r="Q270" s="6" t="s">
        <v>265</v>
      </c>
      <c r="R270" s="8" t="s">
        <v>1260</v>
      </c>
      <c r="S270" s="8"/>
      <c r="T270" s="8"/>
      <c r="U270" s="8"/>
      <c r="V270" s="8"/>
      <c r="W270" s="8"/>
      <c r="X270" s="8"/>
      <c r="Y270" s="8"/>
      <c r="Z270" s="8"/>
      <c r="AA270">
        <f t="shared" si="8"/>
        <v>0</v>
      </c>
      <c r="AB270" t="str">
        <f t="shared" si="9"/>
        <v>46</v>
      </c>
      <c r="AC270" t="str">
        <f>VLOOKUP(AB270,[1]統計修訂!$G$13:$T$104,14,0)</f>
        <v>G</v>
      </c>
    </row>
    <row r="271" spans="1:29" ht="35.450000000000003" customHeight="1" x14ac:dyDescent="0.25">
      <c r="A271" s="33" t="s">
        <v>1103</v>
      </c>
      <c r="B271" s="33"/>
      <c r="C271" s="33"/>
      <c r="D271" s="33"/>
      <c r="E271" s="34" t="s">
        <v>1261</v>
      </c>
      <c r="F271" s="7" t="s">
        <v>1262</v>
      </c>
      <c r="G271" s="8" t="s">
        <v>1263</v>
      </c>
      <c r="H271" s="9" t="s">
        <v>1264</v>
      </c>
      <c r="I271" s="33"/>
      <c r="J271" s="33"/>
      <c r="K271" s="33"/>
      <c r="L271" s="33"/>
      <c r="M271" s="34" t="s">
        <v>1261</v>
      </c>
      <c r="N271" s="7" t="s">
        <v>1262</v>
      </c>
      <c r="O271" s="8" t="s">
        <v>1265</v>
      </c>
      <c r="P271" s="8" t="s">
        <v>1261</v>
      </c>
      <c r="Q271" s="6" t="s">
        <v>19</v>
      </c>
      <c r="R271" s="8" t="s">
        <v>1266</v>
      </c>
      <c r="S271" s="8"/>
      <c r="T271" s="8"/>
      <c r="U271" s="8"/>
      <c r="V271" s="8"/>
      <c r="W271" s="8"/>
      <c r="X271" s="8"/>
      <c r="Y271" s="8"/>
      <c r="Z271" s="8"/>
      <c r="AA271">
        <f t="shared" si="8"/>
        <v>1</v>
      </c>
      <c r="AB271" t="str">
        <f t="shared" si="9"/>
        <v>46</v>
      </c>
      <c r="AC271" t="str">
        <f>VLOOKUP(AB271,[1]統計修訂!$G$13:$T$104,14,0)</f>
        <v>G</v>
      </c>
    </row>
    <row r="272" spans="1:29" ht="155.1" customHeight="1" x14ac:dyDescent="0.25">
      <c r="A272" s="33" t="s">
        <v>1103</v>
      </c>
      <c r="B272" s="33"/>
      <c r="C272" s="33"/>
      <c r="D272" s="33"/>
      <c r="E272" s="34" t="s">
        <v>2163</v>
      </c>
      <c r="F272" s="7" t="s">
        <v>2164</v>
      </c>
      <c r="G272" s="8" t="s">
        <v>2165</v>
      </c>
      <c r="H272" s="34" t="s">
        <v>2163</v>
      </c>
      <c r="I272" s="33"/>
      <c r="J272" s="33"/>
      <c r="K272" s="33"/>
      <c r="L272" s="33"/>
      <c r="M272" s="34" t="s">
        <v>2163</v>
      </c>
      <c r="N272" s="7" t="s">
        <v>2164</v>
      </c>
      <c r="O272" s="8" t="s">
        <v>2166</v>
      </c>
      <c r="P272" s="8" t="s">
        <v>2167</v>
      </c>
      <c r="Q272" s="6" t="s">
        <v>2161</v>
      </c>
      <c r="R272" s="8" t="s">
        <v>2162</v>
      </c>
      <c r="S272" s="8"/>
      <c r="T272" s="8"/>
      <c r="U272" s="8"/>
      <c r="V272" s="8"/>
      <c r="W272" s="8"/>
      <c r="X272" s="8"/>
      <c r="Y272" s="8"/>
      <c r="Z272" s="8"/>
    </row>
    <row r="273" spans="1:29" ht="66" x14ac:dyDescent="0.25">
      <c r="A273" s="33" t="s">
        <v>1103</v>
      </c>
      <c r="B273" s="33"/>
      <c r="C273" s="33"/>
      <c r="D273" s="33"/>
      <c r="E273" s="34" t="s">
        <v>1267</v>
      </c>
      <c r="F273" s="7" t="s">
        <v>1268</v>
      </c>
      <c r="G273" s="8" t="s">
        <v>1269</v>
      </c>
      <c r="H273" s="8" t="s">
        <v>1267</v>
      </c>
      <c r="I273" s="33"/>
      <c r="J273" s="33"/>
      <c r="K273" s="33"/>
      <c r="L273" s="33"/>
      <c r="M273" s="34" t="s">
        <v>1267</v>
      </c>
      <c r="N273" s="7" t="s">
        <v>1268</v>
      </c>
      <c r="O273" s="8" t="s">
        <v>1270</v>
      </c>
      <c r="P273" s="8" t="s">
        <v>1267</v>
      </c>
      <c r="Q273" s="6" t="s">
        <v>19</v>
      </c>
      <c r="R273" s="8" t="s">
        <v>20</v>
      </c>
      <c r="S273" s="8"/>
      <c r="T273" s="8"/>
      <c r="U273" s="8"/>
      <c r="V273" s="8"/>
      <c r="W273" s="8"/>
      <c r="X273" s="8"/>
      <c r="Y273" s="8"/>
      <c r="Z273" s="8"/>
      <c r="AA273">
        <f t="shared" si="8"/>
        <v>1</v>
      </c>
      <c r="AB273" t="str">
        <f t="shared" si="9"/>
        <v>46</v>
      </c>
      <c r="AC273" t="str">
        <f>VLOOKUP(AB273,[1]統計修訂!$G$13:$T$104,14,0)</f>
        <v>G</v>
      </c>
    </row>
    <row r="274" spans="1:29" ht="33" x14ac:dyDescent="0.25">
      <c r="A274" s="33" t="s">
        <v>1103</v>
      </c>
      <c r="B274" s="33"/>
      <c r="C274" s="33"/>
      <c r="D274" s="33"/>
      <c r="E274" s="34" t="s">
        <v>1271</v>
      </c>
      <c r="F274" s="7" t="s">
        <v>1272</v>
      </c>
      <c r="G274" s="8" t="s">
        <v>1273</v>
      </c>
      <c r="H274" s="8" t="s">
        <v>1271</v>
      </c>
      <c r="I274" s="33"/>
      <c r="J274" s="33"/>
      <c r="K274" s="33"/>
      <c r="L274" s="33"/>
      <c r="M274" s="34" t="s">
        <v>1271</v>
      </c>
      <c r="N274" s="7" t="s">
        <v>1272</v>
      </c>
      <c r="O274" s="8" t="s">
        <v>1274</v>
      </c>
      <c r="P274" s="8" t="s">
        <v>1271</v>
      </c>
      <c r="Q274" s="6" t="s">
        <v>19</v>
      </c>
      <c r="R274" s="8" t="s">
        <v>20</v>
      </c>
      <c r="S274" s="8"/>
      <c r="T274" s="8"/>
      <c r="U274" s="8"/>
      <c r="V274" s="8"/>
      <c r="W274" s="8"/>
      <c r="X274" s="8"/>
      <c r="Y274" s="8"/>
      <c r="Z274" s="8"/>
      <c r="AA274">
        <f t="shared" si="8"/>
        <v>1</v>
      </c>
      <c r="AB274" t="str">
        <f t="shared" si="9"/>
        <v>46</v>
      </c>
      <c r="AC274" t="str">
        <f>VLOOKUP(AB274,[1]統計修訂!$G$13:$T$104,14,0)</f>
        <v>G</v>
      </c>
    </row>
    <row r="275" spans="1:29" ht="33" x14ac:dyDescent="0.25">
      <c r="A275" s="33" t="s">
        <v>1103</v>
      </c>
      <c r="B275" s="33"/>
      <c r="C275" s="33"/>
      <c r="D275" s="33"/>
      <c r="E275" s="34" t="s">
        <v>1275</v>
      </c>
      <c r="F275" s="7" t="s">
        <v>1276</v>
      </c>
      <c r="G275" s="8" t="s">
        <v>1277</v>
      </c>
      <c r="H275" s="8" t="s">
        <v>1275</v>
      </c>
      <c r="I275" s="33"/>
      <c r="J275" s="33"/>
      <c r="K275" s="33"/>
      <c r="L275" s="33"/>
      <c r="M275" s="34" t="s">
        <v>1275</v>
      </c>
      <c r="N275" s="7" t="s">
        <v>1276</v>
      </c>
      <c r="O275" s="8" t="s">
        <v>1278</v>
      </c>
      <c r="P275" s="8" t="s">
        <v>1275</v>
      </c>
      <c r="Q275" s="6" t="s">
        <v>19</v>
      </c>
      <c r="R275" s="8" t="s">
        <v>20</v>
      </c>
      <c r="S275" s="8"/>
      <c r="T275" s="8"/>
      <c r="U275" s="8"/>
      <c r="V275" s="8"/>
      <c r="W275" s="8"/>
      <c r="X275" s="8"/>
      <c r="Y275" s="8"/>
      <c r="Z275" s="8"/>
      <c r="AA275">
        <f t="shared" si="8"/>
        <v>1</v>
      </c>
      <c r="AB275" t="str">
        <f t="shared" si="9"/>
        <v>46</v>
      </c>
      <c r="AC275" t="str">
        <f>VLOOKUP(AB275,[1]統計修訂!$G$13:$T$104,14,0)</f>
        <v>G</v>
      </c>
    </row>
    <row r="276" spans="1:29" ht="33" x14ac:dyDescent="0.25">
      <c r="A276" s="33" t="s">
        <v>1103</v>
      </c>
      <c r="B276" s="33"/>
      <c r="C276" s="33"/>
      <c r="D276" s="33"/>
      <c r="E276" s="34" t="s">
        <v>1279</v>
      </c>
      <c r="F276" s="7" t="s">
        <v>1280</v>
      </c>
      <c r="G276" s="8" t="s">
        <v>1281</v>
      </c>
      <c r="H276" s="8" t="s">
        <v>1279</v>
      </c>
      <c r="I276" s="33"/>
      <c r="J276" s="33"/>
      <c r="K276" s="33"/>
      <c r="L276" s="33"/>
      <c r="M276" s="34" t="s">
        <v>1279</v>
      </c>
      <c r="N276" s="7" t="s">
        <v>1280</v>
      </c>
      <c r="O276" s="8" t="s">
        <v>1282</v>
      </c>
      <c r="P276" s="8" t="s">
        <v>1279</v>
      </c>
      <c r="Q276" s="6" t="s">
        <v>19</v>
      </c>
      <c r="R276" s="8" t="s">
        <v>20</v>
      </c>
      <c r="S276" s="8"/>
      <c r="T276" s="8"/>
      <c r="U276" s="8"/>
      <c r="V276" s="8"/>
      <c r="W276" s="8"/>
      <c r="X276" s="8"/>
      <c r="Y276" s="8"/>
      <c r="Z276" s="8"/>
      <c r="AA276">
        <f t="shared" si="8"/>
        <v>1</v>
      </c>
      <c r="AB276" t="str">
        <f t="shared" si="9"/>
        <v>46</v>
      </c>
      <c r="AC276" t="str">
        <f>VLOOKUP(AB276,[1]統計修訂!$G$13:$T$104,14,0)</f>
        <v>G</v>
      </c>
    </row>
    <row r="277" spans="1:29" ht="33" x14ac:dyDescent="0.25">
      <c r="A277" s="33" t="s">
        <v>1103</v>
      </c>
      <c r="B277" s="33"/>
      <c r="C277" s="33"/>
      <c r="D277" s="33"/>
      <c r="E277" s="34" t="s">
        <v>1283</v>
      </c>
      <c r="F277" s="7" t="s">
        <v>1284</v>
      </c>
      <c r="G277" s="8" t="s">
        <v>1285</v>
      </c>
      <c r="H277" s="8" t="s">
        <v>1283</v>
      </c>
      <c r="I277" s="33"/>
      <c r="J277" s="33"/>
      <c r="K277" s="33"/>
      <c r="L277" s="33"/>
      <c r="M277" s="34" t="s">
        <v>1283</v>
      </c>
      <c r="N277" s="7" t="s">
        <v>1284</v>
      </c>
      <c r="O277" s="8" t="s">
        <v>1286</v>
      </c>
      <c r="P277" s="8" t="s">
        <v>1283</v>
      </c>
      <c r="Q277" s="6" t="s">
        <v>19</v>
      </c>
      <c r="R277" s="8" t="s">
        <v>132</v>
      </c>
      <c r="S277" s="8"/>
      <c r="T277" s="8"/>
      <c r="U277" s="8"/>
      <c r="V277" s="8"/>
      <c r="W277" s="8"/>
      <c r="X277" s="8"/>
      <c r="Y277" s="8"/>
      <c r="Z277" s="8"/>
      <c r="AA277">
        <f t="shared" si="8"/>
        <v>0</v>
      </c>
      <c r="AB277" t="str">
        <f t="shared" si="9"/>
        <v>46</v>
      </c>
      <c r="AC277" t="str">
        <f>VLOOKUP(AB277,[1]統計修訂!$G$13:$T$104,14,0)</f>
        <v>G</v>
      </c>
    </row>
    <row r="278" spans="1:29" x14ac:dyDescent="0.25">
      <c r="A278" s="33" t="s">
        <v>1103</v>
      </c>
      <c r="B278" s="33"/>
      <c r="C278" s="33"/>
      <c r="D278" s="33"/>
      <c r="E278" s="34" t="s">
        <v>1287</v>
      </c>
      <c r="F278" s="7" t="s">
        <v>1288</v>
      </c>
      <c r="G278" s="8" t="s">
        <v>1289</v>
      </c>
      <c r="H278" s="8" t="s">
        <v>1287</v>
      </c>
      <c r="I278" s="33"/>
      <c r="J278" s="33"/>
      <c r="K278" s="33"/>
      <c r="L278" s="33"/>
      <c r="M278" s="34" t="s">
        <v>1287</v>
      </c>
      <c r="N278" s="7" t="s">
        <v>1288</v>
      </c>
      <c r="O278" s="8" t="s">
        <v>1290</v>
      </c>
      <c r="P278" s="8" t="s">
        <v>1287</v>
      </c>
      <c r="Q278" s="6" t="s">
        <v>19</v>
      </c>
      <c r="R278" s="8" t="s">
        <v>132</v>
      </c>
      <c r="S278" s="8"/>
      <c r="T278" s="8"/>
      <c r="U278" s="8"/>
      <c r="V278" s="8"/>
      <c r="W278" s="8"/>
      <c r="X278" s="8"/>
      <c r="Y278" s="8"/>
      <c r="Z278" s="8"/>
      <c r="AA278">
        <f t="shared" si="8"/>
        <v>0</v>
      </c>
      <c r="AB278" t="str">
        <f t="shared" si="9"/>
        <v>46</v>
      </c>
      <c r="AC278" t="str">
        <f>VLOOKUP(AB278,[1]統計修訂!$G$13:$T$104,14,0)</f>
        <v>G</v>
      </c>
    </row>
    <row r="279" spans="1:29" x14ac:dyDescent="0.25">
      <c r="A279" s="33" t="s">
        <v>1103</v>
      </c>
      <c r="B279" s="33"/>
      <c r="C279" s="33"/>
      <c r="D279" s="33"/>
      <c r="E279" s="34" t="s">
        <v>1291</v>
      </c>
      <c r="F279" s="7" t="s">
        <v>1292</v>
      </c>
      <c r="G279" s="8" t="s">
        <v>1293</v>
      </c>
      <c r="H279" s="8" t="s">
        <v>1291</v>
      </c>
      <c r="I279" s="33"/>
      <c r="J279" s="33"/>
      <c r="K279" s="33"/>
      <c r="L279" s="33"/>
      <c r="M279" s="34" t="s">
        <v>1291</v>
      </c>
      <c r="N279" s="7" t="s">
        <v>1292</v>
      </c>
      <c r="O279" s="8" t="s">
        <v>1294</v>
      </c>
      <c r="P279" s="8" t="s">
        <v>1291</v>
      </c>
      <c r="Q279" s="6" t="s">
        <v>19</v>
      </c>
      <c r="R279" s="8" t="s">
        <v>132</v>
      </c>
      <c r="S279" s="8"/>
      <c r="T279" s="8"/>
      <c r="U279" s="8"/>
      <c r="V279" s="8"/>
      <c r="W279" s="8"/>
      <c r="X279" s="8"/>
      <c r="Y279" s="8"/>
      <c r="Z279" s="8"/>
      <c r="AA279">
        <f t="shared" si="8"/>
        <v>0</v>
      </c>
      <c r="AB279" t="str">
        <f t="shared" si="9"/>
        <v>46</v>
      </c>
      <c r="AC279" t="str">
        <f>VLOOKUP(AB279,[1]統計修訂!$G$13:$T$104,14,0)</f>
        <v>G</v>
      </c>
    </row>
    <row r="280" spans="1:29" ht="49.5" x14ac:dyDescent="0.25">
      <c r="A280" s="33" t="s">
        <v>1103</v>
      </c>
      <c r="B280" s="33"/>
      <c r="C280" s="33"/>
      <c r="D280" s="33"/>
      <c r="E280" s="34" t="s">
        <v>1295</v>
      </c>
      <c r="F280" s="7" t="s">
        <v>1296</v>
      </c>
      <c r="G280" s="8" t="s">
        <v>1297</v>
      </c>
      <c r="H280" s="8" t="s">
        <v>1298</v>
      </c>
      <c r="I280" s="33"/>
      <c r="J280" s="33"/>
      <c r="K280" s="33"/>
      <c r="L280" s="33"/>
      <c r="M280" s="34" t="s">
        <v>1295</v>
      </c>
      <c r="N280" s="7" t="s">
        <v>1296</v>
      </c>
      <c r="O280" s="8" t="s">
        <v>1299</v>
      </c>
      <c r="P280" s="8" t="s">
        <v>1300</v>
      </c>
      <c r="Q280" s="6" t="s">
        <v>19</v>
      </c>
      <c r="R280" s="8" t="s">
        <v>1301</v>
      </c>
      <c r="S280" s="8"/>
      <c r="T280" s="8"/>
      <c r="U280" s="8"/>
      <c r="V280" s="8"/>
      <c r="W280" s="8"/>
      <c r="X280" s="8"/>
      <c r="Y280" s="8"/>
      <c r="Z280" s="8"/>
      <c r="AA280">
        <f t="shared" si="8"/>
        <v>1</v>
      </c>
      <c r="AB280" t="str">
        <f t="shared" si="9"/>
        <v>46</v>
      </c>
      <c r="AC280" t="str">
        <f>VLOOKUP(AB280,[1]統計修訂!$G$13:$T$104,14,0)</f>
        <v>G</v>
      </c>
    </row>
    <row r="281" spans="1:29" x14ac:dyDescent="0.25">
      <c r="A281" s="33" t="s">
        <v>1103</v>
      </c>
      <c r="B281" s="33"/>
      <c r="C281" s="33"/>
      <c r="D281" s="33"/>
      <c r="E281" s="34" t="s">
        <v>1302</v>
      </c>
      <c r="F281" s="7" t="s">
        <v>1303</v>
      </c>
      <c r="G281" s="9" t="s">
        <v>1304</v>
      </c>
      <c r="H281" s="8" t="s">
        <v>1302</v>
      </c>
      <c r="I281" s="33"/>
      <c r="J281" s="33"/>
      <c r="K281" s="33"/>
      <c r="L281" s="33"/>
      <c r="M281" s="34" t="s">
        <v>1302</v>
      </c>
      <c r="N281" s="7" t="s">
        <v>1303</v>
      </c>
      <c r="O281" s="8"/>
      <c r="P281" s="8" t="s">
        <v>1302</v>
      </c>
      <c r="Q281" s="6" t="s">
        <v>19</v>
      </c>
      <c r="R281" s="8" t="s">
        <v>59</v>
      </c>
      <c r="S281" s="8"/>
      <c r="T281" s="8"/>
      <c r="U281" s="8"/>
      <c r="V281" s="8"/>
      <c r="W281" s="8"/>
      <c r="X281" s="8"/>
      <c r="Y281" s="8"/>
      <c r="Z281" s="8"/>
      <c r="AA281">
        <f t="shared" si="8"/>
        <v>0</v>
      </c>
      <c r="AB281" t="str">
        <f t="shared" si="9"/>
        <v>47</v>
      </c>
      <c r="AC281" t="str">
        <f>VLOOKUP(AB281,[1]統計修訂!$G$13:$T$104,14,0)</f>
        <v>G</v>
      </c>
    </row>
    <row r="282" spans="1:29" x14ac:dyDescent="0.25">
      <c r="A282" s="33" t="s">
        <v>1103</v>
      </c>
      <c r="B282" s="33"/>
      <c r="C282" s="33"/>
      <c r="D282" s="33"/>
      <c r="E282" s="34" t="s">
        <v>1305</v>
      </c>
      <c r="F282" s="7" t="s">
        <v>1306</v>
      </c>
      <c r="G282" s="8" t="s">
        <v>1307</v>
      </c>
      <c r="H282" s="8" t="s">
        <v>1305</v>
      </c>
      <c r="I282" s="33"/>
      <c r="J282" s="33"/>
      <c r="K282" s="33"/>
      <c r="L282" s="33"/>
      <c r="M282" s="34" t="s">
        <v>1305</v>
      </c>
      <c r="N282" s="7" t="s">
        <v>1306</v>
      </c>
      <c r="O282" s="8" t="s">
        <v>1308</v>
      </c>
      <c r="P282" s="8" t="s">
        <v>1305</v>
      </c>
      <c r="Q282" s="6" t="s">
        <v>19</v>
      </c>
      <c r="R282" s="8" t="s">
        <v>132</v>
      </c>
      <c r="S282" s="8"/>
      <c r="T282" s="8"/>
      <c r="U282" s="8"/>
      <c r="V282" s="8"/>
      <c r="W282" s="8"/>
      <c r="X282" s="8"/>
      <c r="Y282" s="8"/>
      <c r="Z282" s="8"/>
      <c r="AA282">
        <f t="shared" si="8"/>
        <v>0</v>
      </c>
      <c r="AB282" t="str">
        <f t="shared" si="9"/>
        <v>47</v>
      </c>
      <c r="AC282" t="str">
        <f>VLOOKUP(AB282,[1]統計修訂!$G$13:$T$104,14,0)</f>
        <v>G</v>
      </c>
    </row>
    <row r="283" spans="1:29" x14ac:dyDescent="0.25">
      <c r="A283" s="33" t="s">
        <v>1103</v>
      </c>
      <c r="B283" s="33"/>
      <c r="C283" s="33"/>
      <c r="D283" s="33"/>
      <c r="E283" s="34" t="s">
        <v>1309</v>
      </c>
      <c r="F283" s="7" t="s">
        <v>1310</v>
      </c>
      <c r="G283" s="9" t="s">
        <v>1311</v>
      </c>
      <c r="H283" s="8" t="s">
        <v>1309</v>
      </c>
      <c r="I283" s="33"/>
      <c r="J283" s="33"/>
      <c r="K283" s="33"/>
      <c r="L283" s="33"/>
      <c r="M283" s="34" t="s">
        <v>1309</v>
      </c>
      <c r="N283" s="7" t="s">
        <v>1310</v>
      </c>
      <c r="O283" s="8"/>
      <c r="P283" s="8" t="s">
        <v>1309</v>
      </c>
      <c r="Q283" s="6" t="s">
        <v>19</v>
      </c>
      <c r="R283" s="8" t="s">
        <v>59</v>
      </c>
      <c r="S283" s="8"/>
      <c r="T283" s="8"/>
      <c r="U283" s="8"/>
      <c r="V283" s="8"/>
      <c r="W283" s="8"/>
      <c r="X283" s="8"/>
      <c r="Y283" s="8"/>
      <c r="Z283" s="8"/>
      <c r="AA283">
        <f t="shared" si="8"/>
        <v>0</v>
      </c>
      <c r="AB283" t="str">
        <f t="shared" si="9"/>
        <v>47</v>
      </c>
      <c r="AC283" t="str">
        <f>VLOOKUP(AB283,[1]統計修訂!$G$13:$T$104,14,0)</f>
        <v>G</v>
      </c>
    </row>
    <row r="284" spans="1:29" ht="33" x14ac:dyDescent="0.25">
      <c r="A284" s="33" t="s">
        <v>1103</v>
      </c>
      <c r="B284" s="33"/>
      <c r="C284" s="33"/>
      <c r="D284" s="33"/>
      <c r="E284" s="34" t="s">
        <v>1312</v>
      </c>
      <c r="F284" s="7" t="s">
        <v>1313</v>
      </c>
      <c r="G284" s="8" t="s">
        <v>1314</v>
      </c>
      <c r="H284" s="8" t="s">
        <v>1312</v>
      </c>
      <c r="I284" s="33"/>
      <c r="J284" s="33"/>
      <c r="K284" s="33"/>
      <c r="L284" s="33"/>
      <c r="M284" s="34" t="s">
        <v>1312</v>
      </c>
      <c r="N284" s="7" t="s">
        <v>1313</v>
      </c>
      <c r="O284" s="8" t="s">
        <v>1315</v>
      </c>
      <c r="P284" s="8" t="s">
        <v>1312</v>
      </c>
      <c r="Q284" s="6" t="s">
        <v>19</v>
      </c>
      <c r="R284" s="8" t="s">
        <v>132</v>
      </c>
      <c r="S284" s="8"/>
      <c r="T284" s="8"/>
      <c r="U284" s="8"/>
      <c r="V284" s="8"/>
      <c r="W284" s="8"/>
      <c r="X284" s="8"/>
      <c r="Y284" s="8"/>
      <c r="Z284" s="8"/>
      <c r="AA284">
        <f t="shared" si="8"/>
        <v>0</v>
      </c>
      <c r="AB284" t="str">
        <f t="shared" si="9"/>
        <v>47</v>
      </c>
      <c r="AC284" t="str">
        <f>VLOOKUP(AB284,[1]統計修訂!$G$13:$T$104,14,0)</f>
        <v>G</v>
      </c>
    </row>
    <row r="285" spans="1:29" ht="33" x14ac:dyDescent="0.25">
      <c r="A285" s="33" t="s">
        <v>1103</v>
      </c>
      <c r="B285" s="33"/>
      <c r="C285" s="33"/>
      <c r="D285" s="33"/>
      <c r="E285" s="34" t="s">
        <v>1316</v>
      </c>
      <c r="F285" s="7" t="s">
        <v>1317</v>
      </c>
      <c r="G285" s="9" t="s">
        <v>1318</v>
      </c>
      <c r="H285" s="8" t="s">
        <v>1316</v>
      </c>
      <c r="I285" s="33"/>
      <c r="J285" s="33"/>
      <c r="K285" s="33"/>
      <c r="L285" s="33"/>
      <c r="M285" s="34" t="s">
        <v>1316</v>
      </c>
      <c r="N285" s="7" t="s">
        <v>1319</v>
      </c>
      <c r="O285" s="8"/>
      <c r="P285" s="8" t="s">
        <v>1316</v>
      </c>
      <c r="Q285" s="6" t="s">
        <v>19</v>
      </c>
      <c r="R285" s="8" t="s">
        <v>188</v>
      </c>
      <c r="S285" s="8"/>
      <c r="T285" s="8"/>
      <c r="U285" s="8"/>
      <c r="V285" s="8"/>
      <c r="W285" s="8"/>
      <c r="X285" s="8"/>
      <c r="Y285" s="8"/>
      <c r="Z285" s="8"/>
      <c r="AA285">
        <f t="shared" si="8"/>
        <v>1</v>
      </c>
      <c r="AB285" t="str">
        <f t="shared" si="9"/>
        <v>47</v>
      </c>
      <c r="AC285" t="str">
        <f>VLOOKUP(AB285,[1]統計修訂!$G$13:$T$104,14,0)</f>
        <v>G</v>
      </c>
    </row>
    <row r="286" spans="1:29" ht="54.95" customHeight="1" x14ac:dyDescent="0.25">
      <c r="A286" s="33" t="s">
        <v>1103</v>
      </c>
      <c r="B286" s="33"/>
      <c r="C286" s="33"/>
      <c r="D286" s="33"/>
      <c r="E286" s="34" t="s">
        <v>1320</v>
      </c>
      <c r="F286" s="7" t="s">
        <v>1321</v>
      </c>
      <c r="G286" s="8" t="s">
        <v>1322</v>
      </c>
      <c r="H286" s="8" t="s">
        <v>1320</v>
      </c>
      <c r="I286" s="33"/>
      <c r="J286" s="33"/>
      <c r="K286" s="33"/>
      <c r="L286" s="33"/>
      <c r="M286" s="34" t="s">
        <v>1320</v>
      </c>
      <c r="N286" s="7" t="s">
        <v>1321</v>
      </c>
      <c r="O286" s="8" t="s">
        <v>1323</v>
      </c>
      <c r="P286" s="8" t="s">
        <v>1320</v>
      </c>
      <c r="Q286" s="6" t="s">
        <v>19</v>
      </c>
      <c r="R286" s="8" t="s">
        <v>132</v>
      </c>
      <c r="S286" s="8"/>
      <c r="T286" s="8"/>
      <c r="U286" s="8"/>
      <c r="V286" s="8"/>
      <c r="W286" s="8"/>
      <c r="X286" s="8"/>
      <c r="Y286" s="8"/>
      <c r="Z286" s="8"/>
      <c r="AA286">
        <f t="shared" si="8"/>
        <v>0</v>
      </c>
      <c r="AB286" t="str">
        <f t="shared" si="9"/>
        <v>47</v>
      </c>
      <c r="AC286" t="str">
        <f>VLOOKUP(AB286,[1]統計修訂!$G$13:$T$104,14,0)</f>
        <v>G</v>
      </c>
    </row>
    <row r="287" spans="1:29" ht="49.5" x14ac:dyDescent="0.25">
      <c r="A287" s="33" t="s">
        <v>1103</v>
      </c>
      <c r="B287" s="33"/>
      <c r="C287" s="33"/>
      <c r="D287" s="33"/>
      <c r="E287" s="34" t="s">
        <v>1324</v>
      </c>
      <c r="F287" s="7" t="s">
        <v>1325</v>
      </c>
      <c r="G287" s="8"/>
      <c r="H287" s="8" t="s">
        <v>1326</v>
      </c>
      <c r="I287" s="33"/>
      <c r="J287" s="33"/>
      <c r="K287" s="33"/>
      <c r="L287" s="33"/>
      <c r="M287" s="34" t="s">
        <v>1324</v>
      </c>
      <c r="N287" s="7" t="s">
        <v>1325</v>
      </c>
      <c r="O287" s="8"/>
      <c r="P287" s="8" t="s">
        <v>1324</v>
      </c>
      <c r="Q287" s="6" t="s">
        <v>19</v>
      </c>
      <c r="R287" s="8" t="s">
        <v>1327</v>
      </c>
      <c r="S287" s="8"/>
      <c r="T287" s="8"/>
      <c r="U287" s="8"/>
      <c r="V287" s="8"/>
      <c r="W287" s="8"/>
      <c r="X287" s="8"/>
      <c r="Y287" s="8"/>
      <c r="Z287" s="8"/>
      <c r="AA287">
        <f t="shared" si="8"/>
        <v>0</v>
      </c>
      <c r="AB287" t="str">
        <f t="shared" si="9"/>
        <v>47</v>
      </c>
      <c r="AC287" t="str">
        <f>VLOOKUP(AB287,[1]統計修訂!$G$13:$T$104,14,0)</f>
        <v>G</v>
      </c>
    </row>
    <row r="288" spans="1:29" ht="54.95" customHeight="1" x14ac:dyDescent="0.25">
      <c r="A288" s="33" t="s">
        <v>1103</v>
      </c>
      <c r="B288" s="33"/>
      <c r="C288" s="33"/>
      <c r="D288" s="33"/>
      <c r="E288" s="34" t="s">
        <v>1328</v>
      </c>
      <c r="F288" s="7" t="s">
        <v>1329</v>
      </c>
      <c r="G288" s="8" t="s">
        <v>1330</v>
      </c>
      <c r="H288" s="8" t="s">
        <v>1331</v>
      </c>
      <c r="I288" s="33"/>
      <c r="J288" s="33"/>
      <c r="K288" s="33"/>
      <c r="L288" s="33"/>
      <c r="M288" s="34" t="s">
        <v>1328</v>
      </c>
      <c r="N288" s="7" t="s">
        <v>1329</v>
      </c>
      <c r="O288" s="8" t="s">
        <v>1330</v>
      </c>
      <c r="P288" s="8" t="s">
        <v>1328</v>
      </c>
      <c r="Q288" s="6" t="s">
        <v>19</v>
      </c>
      <c r="R288" s="8" t="s">
        <v>1332</v>
      </c>
      <c r="S288" s="8"/>
      <c r="T288" s="8"/>
      <c r="U288" s="8"/>
      <c r="V288" s="8"/>
      <c r="W288" s="8"/>
      <c r="X288" s="8"/>
      <c r="Y288" s="8"/>
      <c r="Z288" s="8"/>
      <c r="AA288">
        <f t="shared" si="8"/>
        <v>0</v>
      </c>
      <c r="AB288" t="str">
        <f t="shared" si="9"/>
        <v>47</v>
      </c>
      <c r="AC288" t="str">
        <f>VLOOKUP(AB288,[1]統計修訂!$G$13:$T$104,14,0)</f>
        <v>G</v>
      </c>
    </row>
    <row r="289" spans="1:29" ht="49.5" x14ac:dyDescent="0.25">
      <c r="A289" s="33" t="s">
        <v>1103</v>
      </c>
      <c r="B289" s="33"/>
      <c r="C289" s="33"/>
      <c r="D289" s="33"/>
      <c r="E289" s="34" t="s">
        <v>1333</v>
      </c>
      <c r="F289" s="7" t="s">
        <v>1334</v>
      </c>
      <c r="G289" s="8"/>
      <c r="H289" s="8" t="s">
        <v>1335</v>
      </c>
      <c r="I289" s="33"/>
      <c r="J289" s="33"/>
      <c r="K289" s="33"/>
      <c r="L289" s="33"/>
      <c r="M289" s="34" t="s">
        <v>1333</v>
      </c>
      <c r="N289" s="7" t="s">
        <v>1334</v>
      </c>
      <c r="O289" s="8"/>
      <c r="P289" s="8" t="s">
        <v>1333</v>
      </c>
      <c r="Q289" s="6" t="s">
        <v>19</v>
      </c>
      <c r="R289" s="8" t="s">
        <v>1336</v>
      </c>
      <c r="S289" s="8"/>
      <c r="T289" s="8"/>
      <c r="U289" s="8"/>
      <c r="V289" s="8"/>
      <c r="W289" s="8"/>
      <c r="X289" s="8"/>
      <c r="Y289" s="8"/>
      <c r="Z289" s="8"/>
      <c r="AA289">
        <f t="shared" si="8"/>
        <v>0</v>
      </c>
      <c r="AB289" t="str">
        <f t="shared" si="9"/>
        <v>47</v>
      </c>
      <c r="AC289" t="str">
        <f>VLOOKUP(AB289,[1]統計修訂!$G$13:$T$104,14,0)</f>
        <v>G</v>
      </c>
    </row>
    <row r="290" spans="1:29" ht="49.5" x14ac:dyDescent="0.25">
      <c r="A290" s="33" t="s">
        <v>1103</v>
      </c>
      <c r="B290" s="33"/>
      <c r="C290" s="33"/>
      <c r="D290" s="33"/>
      <c r="E290" s="34" t="s">
        <v>1337</v>
      </c>
      <c r="F290" s="7" t="s">
        <v>1338</v>
      </c>
      <c r="G290" s="8"/>
      <c r="H290" s="8" t="s">
        <v>1339</v>
      </c>
      <c r="I290" s="33"/>
      <c r="J290" s="33"/>
      <c r="K290" s="33"/>
      <c r="L290" s="33"/>
      <c r="M290" s="34" t="s">
        <v>1337</v>
      </c>
      <c r="N290" s="7" t="s">
        <v>1338</v>
      </c>
      <c r="O290" s="8"/>
      <c r="P290" s="8" t="s">
        <v>1337</v>
      </c>
      <c r="Q290" s="6" t="s">
        <v>19</v>
      </c>
      <c r="R290" s="8" t="s">
        <v>1340</v>
      </c>
      <c r="S290" s="8"/>
      <c r="T290" s="8"/>
      <c r="U290" s="8"/>
      <c r="V290" s="8"/>
      <c r="W290" s="8"/>
      <c r="X290" s="8"/>
      <c r="Y290" s="8"/>
      <c r="Z290" s="8"/>
      <c r="AA290">
        <f t="shared" si="8"/>
        <v>0</v>
      </c>
      <c r="AB290" t="str">
        <f t="shared" si="9"/>
        <v>47</v>
      </c>
      <c r="AC290" t="str">
        <f>VLOOKUP(AB290,[1]統計修訂!$G$13:$T$104,14,0)</f>
        <v>G</v>
      </c>
    </row>
    <row r="291" spans="1:29" ht="82.5" x14ac:dyDescent="0.25">
      <c r="A291" s="33" t="s">
        <v>1103</v>
      </c>
      <c r="B291" s="33"/>
      <c r="C291" s="33"/>
      <c r="D291" s="33"/>
      <c r="E291" s="34"/>
      <c r="F291" s="7"/>
      <c r="G291" s="8"/>
      <c r="H291" s="8"/>
      <c r="I291" s="33"/>
      <c r="J291" s="33"/>
      <c r="K291" s="33"/>
      <c r="L291" s="33"/>
      <c r="M291" s="48" t="s">
        <v>1341</v>
      </c>
      <c r="N291" s="15" t="s">
        <v>1342</v>
      </c>
      <c r="O291" s="16" t="s">
        <v>1343</v>
      </c>
      <c r="P291" s="16" t="s">
        <v>1341</v>
      </c>
      <c r="Q291" s="6" t="s">
        <v>231</v>
      </c>
      <c r="R291" s="8" t="s">
        <v>1344</v>
      </c>
      <c r="S291" s="8"/>
      <c r="T291" s="8"/>
      <c r="U291" s="8"/>
      <c r="V291" s="8"/>
      <c r="W291" s="8"/>
      <c r="X291" s="8"/>
      <c r="Y291" s="8"/>
      <c r="Z291" s="8"/>
      <c r="AA291">
        <f t="shared" si="8"/>
        <v>0</v>
      </c>
      <c r="AB291" t="str">
        <f t="shared" si="9"/>
        <v>47</v>
      </c>
      <c r="AC291" t="str">
        <f>VLOOKUP(AB291,[1]統計修訂!$G$13:$T$104,14,0)</f>
        <v>G</v>
      </c>
    </row>
    <row r="292" spans="1:29" ht="49.5" x14ac:dyDescent="0.25">
      <c r="A292" s="33" t="s">
        <v>1103</v>
      </c>
      <c r="B292" s="33"/>
      <c r="C292" s="33"/>
      <c r="D292" s="33"/>
      <c r="E292" s="34" t="s">
        <v>1345</v>
      </c>
      <c r="F292" s="7" t="s">
        <v>1346</v>
      </c>
      <c r="G292" s="8"/>
      <c r="H292" s="8" t="s">
        <v>1347</v>
      </c>
      <c r="I292" s="33"/>
      <c r="J292" s="33"/>
      <c r="K292" s="33"/>
      <c r="L292" s="33"/>
      <c r="M292" s="34" t="s">
        <v>1345</v>
      </c>
      <c r="N292" s="7" t="s">
        <v>1346</v>
      </c>
      <c r="O292" s="8"/>
      <c r="P292" s="8" t="s">
        <v>1345</v>
      </c>
      <c r="Q292" s="6" t="s">
        <v>19</v>
      </c>
      <c r="R292" s="8" t="s">
        <v>1348</v>
      </c>
      <c r="S292" s="8"/>
      <c r="T292" s="8"/>
      <c r="U292" s="8"/>
      <c r="V292" s="8"/>
      <c r="W292" s="8"/>
      <c r="X292" s="8"/>
      <c r="Y292" s="8"/>
      <c r="Z292" s="8"/>
      <c r="AA292">
        <f t="shared" si="8"/>
        <v>0</v>
      </c>
      <c r="AB292" t="str">
        <f t="shared" si="9"/>
        <v>47</v>
      </c>
      <c r="AC292" t="str">
        <f>VLOOKUP(AB292,[1]統計修訂!$G$13:$T$104,14,0)</f>
        <v>G</v>
      </c>
    </row>
    <row r="293" spans="1:29" ht="33" x14ac:dyDescent="0.25">
      <c r="A293" s="33" t="s">
        <v>1103</v>
      </c>
      <c r="B293" s="33"/>
      <c r="C293" s="33"/>
      <c r="D293" s="33"/>
      <c r="E293" s="34"/>
      <c r="F293" s="7"/>
      <c r="G293" s="8"/>
      <c r="H293" s="8"/>
      <c r="I293" s="33"/>
      <c r="J293" s="33"/>
      <c r="K293" s="33"/>
      <c r="L293" s="33"/>
      <c r="M293" s="48" t="s">
        <v>1349</v>
      </c>
      <c r="N293" s="15" t="s">
        <v>1350</v>
      </c>
      <c r="O293" s="16"/>
      <c r="P293" s="16" t="s">
        <v>1349</v>
      </c>
      <c r="Q293" s="6" t="s">
        <v>231</v>
      </c>
      <c r="R293" s="8" t="s">
        <v>1351</v>
      </c>
      <c r="S293" s="8"/>
      <c r="T293" s="8"/>
      <c r="U293" s="8"/>
      <c r="V293" s="8"/>
      <c r="W293" s="8"/>
      <c r="X293" s="8"/>
      <c r="Y293" s="8"/>
      <c r="Z293" s="8"/>
      <c r="AA293">
        <f t="shared" si="8"/>
        <v>0</v>
      </c>
      <c r="AB293" t="str">
        <f t="shared" si="9"/>
        <v>47</v>
      </c>
      <c r="AC293" t="str">
        <f>VLOOKUP(AB293,[1]統計修訂!$G$13:$T$104,14,0)</f>
        <v>G</v>
      </c>
    </row>
    <row r="294" spans="1:29" ht="33" x14ac:dyDescent="0.25">
      <c r="A294" s="33" t="s">
        <v>1103</v>
      </c>
      <c r="B294" s="33"/>
      <c r="C294" s="33"/>
      <c r="D294" s="33"/>
      <c r="E294" s="34" t="s">
        <v>1352</v>
      </c>
      <c r="F294" s="7" t="s">
        <v>1353</v>
      </c>
      <c r="G294" s="8" t="s">
        <v>1354</v>
      </c>
      <c r="H294" s="8" t="s">
        <v>1352</v>
      </c>
      <c r="I294" s="33"/>
      <c r="J294" s="33"/>
      <c r="K294" s="33"/>
      <c r="L294" s="33"/>
      <c r="M294" s="34" t="s">
        <v>1352</v>
      </c>
      <c r="N294" s="7" t="s">
        <v>1355</v>
      </c>
      <c r="O294" s="8" t="s">
        <v>1354</v>
      </c>
      <c r="P294" s="8" t="s">
        <v>1352</v>
      </c>
      <c r="Q294" s="6" t="s">
        <v>19</v>
      </c>
      <c r="R294" s="8" t="s">
        <v>151</v>
      </c>
      <c r="S294" s="8"/>
      <c r="T294" s="8"/>
      <c r="U294" s="8"/>
      <c r="V294" s="8"/>
      <c r="W294" s="8"/>
      <c r="X294" s="8"/>
      <c r="Y294" s="8"/>
      <c r="Z294" s="8"/>
      <c r="AA294">
        <f t="shared" si="8"/>
        <v>1</v>
      </c>
      <c r="AB294" t="str">
        <f t="shared" si="9"/>
        <v>47</v>
      </c>
      <c r="AC294" t="str">
        <f>VLOOKUP(AB294,[1]統計修訂!$G$13:$T$104,14,0)</f>
        <v>G</v>
      </c>
    </row>
    <row r="295" spans="1:29" ht="33" x14ac:dyDescent="0.25">
      <c r="A295" s="33" t="s">
        <v>1103</v>
      </c>
      <c r="B295" s="33"/>
      <c r="C295" s="33"/>
      <c r="D295" s="33"/>
      <c r="E295" s="46" t="s">
        <v>1356</v>
      </c>
      <c r="F295" s="44" t="s">
        <v>1357</v>
      </c>
      <c r="G295" s="45"/>
      <c r="H295" s="9" t="s">
        <v>1358</v>
      </c>
      <c r="I295" s="33"/>
      <c r="J295" s="33"/>
      <c r="K295" s="33"/>
      <c r="L295" s="33"/>
      <c r="M295" s="34"/>
      <c r="N295" s="7"/>
      <c r="O295" s="8"/>
      <c r="P295" s="8"/>
      <c r="Q295" s="6" t="s">
        <v>265</v>
      </c>
      <c r="R295" s="8" t="s">
        <v>1359</v>
      </c>
      <c r="S295" s="8"/>
      <c r="T295" s="8"/>
      <c r="U295" s="8"/>
      <c r="V295" s="8"/>
      <c r="W295" s="8"/>
      <c r="X295" s="8"/>
      <c r="Y295" s="8"/>
      <c r="Z295" s="8"/>
      <c r="AA295">
        <f t="shared" si="8"/>
        <v>1</v>
      </c>
      <c r="AB295" t="str">
        <f t="shared" si="9"/>
        <v>47</v>
      </c>
      <c r="AC295" t="str">
        <f>VLOOKUP(AB295,[1]統計修訂!$G$13:$T$104,14,0)</f>
        <v>G</v>
      </c>
    </row>
    <row r="296" spans="1:29" ht="66" x14ac:dyDescent="0.25">
      <c r="A296" s="33" t="s">
        <v>1103</v>
      </c>
      <c r="B296" s="33"/>
      <c r="C296" s="33"/>
      <c r="D296" s="33"/>
      <c r="E296" s="43" t="s">
        <v>1360</v>
      </c>
      <c r="F296" s="44" t="s">
        <v>1361</v>
      </c>
      <c r="G296" s="45" t="s">
        <v>1362</v>
      </c>
      <c r="H296" s="9" t="s">
        <v>1363</v>
      </c>
      <c r="I296" s="33"/>
      <c r="J296" s="33"/>
      <c r="K296" s="33"/>
      <c r="L296" s="33"/>
      <c r="M296" s="34"/>
      <c r="N296" s="7"/>
      <c r="O296" s="8"/>
      <c r="P296" s="8"/>
      <c r="Q296" s="6" t="s">
        <v>265</v>
      </c>
      <c r="R296" s="8" t="s">
        <v>1364</v>
      </c>
      <c r="S296" s="8"/>
      <c r="T296" s="8"/>
      <c r="U296" s="8"/>
      <c r="V296" s="8"/>
      <c r="W296" s="8"/>
      <c r="X296" s="8"/>
      <c r="Y296" s="8"/>
      <c r="Z296" s="8"/>
      <c r="AA296">
        <f t="shared" si="8"/>
        <v>1</v>
      </c>
      <c r="AB296" t="str">
        <f t="shared" si="9"/>
        <v>47</v>
      </c>
      <c r="AC296" t="str">
        <f>VLOOKUP(AB296,[1]統計修訂!$G$13:$T$104,14,0)</f>
        <v>G</v>
      </c>
    </row>
    <row r="297" spans="1:29" ht="33" x14ac:dyDescent="0.25">
      <c r="A297" s="33" t="s">
        <v>1103</v>
      </c>
      <c r="B297" s="33"/>
      <c r="C297" s="33"/>
      <c r="D297" s="33"/>
      <c r="E297" s="46" t="s">
        <v>1365</v>
      </c>
      <c r="F297" s="44" t="s">
        <v>1366</v>
      </c>
      <c r="G297" s="45"/>
      <c r="H297" s="9" t="s">
        <v>1367</v>
      </c>
      <c r="I297" s="33"/>
      <c r="J297" s="33"/>
      <c r="K297" s="33"/>
      <c r="L297" s="33"/>
      <c r="M297" s="34"/>
      <c r="N297" s="7"/>
      <c r="O297" s="8"/>
      <c r="P297" s="8"/>
      <c r="Q297" s="6" t="s">
        <v>265</v>
      </c>
      <c r="R297" s="8" t="s">
        <v>1368</v>
      </c>
      <c r="S297" s="8"/>
      <c r="T297" s="8"/>
      <c r="U297" s="8"/>
      <c r="V297" s="8"/>
      <c r="W297" s="8"/>
      <c r="X297" s="8"/>
      <c r="Y297" s="8"/>
      <c r="Z297" s="8"/>
      <c r="AA297">
        <f t="shared" si="8"/>
        <v>1</v>
      </c>
      <c r="AB297" t="str">
        <f t="shared" si="9"/>
        <v>47</v>
      </c>
      <c r="AC297" t="str">
        <f>VLOOKUP(AB297,[1]統計修訂!$G$13:$T$104,14,0)</f>
        <v>G</v>
      </c>
    </row>
    <row r="298" spans="1:29" ht="51.6" customHeight="1" x14ac:dyDescent="0.25">
      <c r="A298" s="33" t="s">
        <v>1103</v>
      </c>
      <c r="B298" s="33"/>
      <c r="C298" s="33"/>
      <c r="D298" s="33"/>
      <c r="E298" s="34" t="s">
        <v>1369</v>
      </c>
      <c r="F298" s="7" t="s">
        <v>1370</v>
      </c>
      <c r="G298" s="9" t="s">
        <v>1371</v>
      </c>
      <c r="H298" s="8" t="s">
        <v>1372</v>
      </c>
      <c r="I298" s="33"/>
      <c r="J298" s="33"/>
      <c r="K298" s="33"/>
      <c r="L298" s="33"/>
      <c r="M298" s="34" t="s">
        <v>1369</v>
      </c>
      <c r="N298" s="7" t="s">
        <v>1370</v>
      </c>
      <c r="O298" s="8"/>
      <c r="P298" s="8" t="s">
        <v>1369</v>
      </c>
      <c r="Q298" s="6" t="s">
        <v>19</v>
      </c>
      <c r="R298" s="8" t="s">
        <v>1373</v>
      </c>
      <c r="S298" s="8"/>
      <c r="T298" s="8"/>
      <c r="U298" s="8"/>
      <c r="V298" s="8"/>
      <c r="W298" s="8"/>
      <c r="X298" s="8"/>
      <c r="Y298" s="8"/>
      <c r="Z298" s="8"/>
      <c r="AA298">
        <f t="shared" si="8"/>
        <v>1</v>
      </c>
      <c r="AB298" t="str">
        <f t="shared" si="9"/>
        <v>47</v>
      </c>
      <c r="AC298" t="str">
        <f>VLOOKUP(AB298,[1]統計修訂!$G$13:$T$104,14,0)</f>
        <v>G</v>
      </c>
    </row>
    <row r="299" spans="1:29" x14ac:dyDescent="0.25">
      <c r="A299" s="33" t="s">
        <v>1103</v>
      </c>
      <c r="B299" s="33"/>
      <c r="C299" s="33"/>
      <c r="D299" s="33"/>
      <c r="E299" s="34" t="s">
        <v>1374</v>
      </c>
      <c r="F299" s="7" t="s">
        <v>1375</v>
      </c>
      <c r="G299" s="8" t="s">
        <v>1376</v>
      </c>
      <c r="H299" s="8" t="s">
        <v>1374</v>
      </c>
      <c r="I299" s="33"/>
      <c r="J299" s="33"/>
      <c r="K299" s="33"/>
      <c r="L299" s="33"/>
      <c r="M299" s="34" t="s">
        <v>1374</v>
      </c>
      <c r="N299" s="7" t="s">
        <v>1377</v>
      </c>
      <c r="O299" s="8" t="s">
        <v>1376</v>
      </c>
      <c r="P299" s="8" t="s">
        <v>1374</v>
      </c>
      <c r="Q299" s="6" t="s">
        <v>19</v>
      </c>
      <c r="R299" s="8" t="s">
        <v>414</v>
      </c>
      <c r="S299" s="8"/>
      <c r="T299" s="8"/>
      <c r="U299" s="8"/>
      <c r="V299" s="8"/>
      <c r="W299" s="8"/>
      <c r="X299" s="8"/>
      <c r="Y299" s="8"/>
      <c r="Z299" s="8"/>
      <c r="AA299">
        <f t="shared" si="8"/>
        <v>0</v>
      </c>
      <c r="AB299" t="str">
        <f t="shared" si="9"/>
        <v>47</v>
      </c>
      <c r="AC299" t="str">
        <f>VLOOKUP(AB299,[1]統計修訂!$G$13:$T$104,14,0)</f>
        <v>G</v>
      </c>
    </row>
    <row r="300" spans="1:29" ht="33" x14ac:dyDescent="0.25">
      <c r="A300" s="33" t="s">
        <v>1103</v>
      </c>
      <c r="B300" s="33"/>
      <c r="C300" s="33"/>
      <c r="D300" s="33"/>
      <c r="E300" s="34" t="s">
        <v>1378</v>
      </c>
      <c r="F300" s="7" t="s">
        <v>1379</v>
      </c>
      <c r="G300" s="8" t="s">
        <v>1380</v>
      </c>
      <c r="H300" s="34" t="s">
        <v>1378</v>
      </c>
      <c r="I300" s="33"/>
      <c r="J300" s="33"/>
      <c r="K300" s="33"/>
      <c r="L300" s="33"/>
      <c r="M300" s="34" t="s">
        <v>1378</v>
      </c>
      <c r="N300" s="7" t="s">
        <v>1379</v>
      </c>
      <c r="O300" s="8" t="s">
        <v>1381</v>
      </c>
      <c r="P300" s="8" t="s">
        <v>1382</v>
      </c>
      <c r="Q300" s="6" t="s">
        <v>19</v>
      </c>
      <c r="R300" s="8" t="s">
        <v>132</v>
      </c>
      <c r="S300" s="8"/>
      <c r="T300" s="8"/>
      <c r="U300" s="8"/>
      <c r="V300" s="8"/>
      <c r="W300" s="8"/>
      <c r="X300" s="8"/>
      <c r="Y300" s="8"/>
      <c r="Z300" s="8"/>
      <c r="AA300">
        <f t="shared" si="8"/>
        <v>0</v>
      </c>
      <c r="AB300" t="str">
        <f t="shared" si="9"/>
        <v>47</v>
      </c>
      <c r="AC300" t="str">
        <f>VLOOKUP(AB300,[1]統計修訂!$G$13:$T$104,14,0)</f>
        <v>G</v>
      </c>
    </row>
    <row r="301" spans="1:29" ht="54.95" customHeight="1" x14ac:dyDescent="0.25">
      <c r="A301" s="33" t="s">
        <v>1103</v>
      </c>
      <c r="B301" s="33"/>
      <c r="C301" s="33"/>
      <c r="D301" s="33"/>
      <c r="E301" s="34" t="s">
        <v>1383</v>
      </c>
      <c r="F301" s="7" t="s">
        <v>1384</v>
      </c>
      <c r="G301" s="8" t="s">
        <v>1385</v>
      </c>
      <c r="H301" s="8" t="s">
        <v>1383</v>
      </c>
      <c r="I301" s="33"/>
      <c r="J301" s="33"/>
      <c r="K301" s="33"/>
      <c r="L301" s="33"/>
      <c r="M301" s="34" t="s">
        <v>1383</v>
      </c>
      <c r="N301" s="7" t="s">
        <v>1384</v>
      </c>
      <c r="O301" s="8" t="s">
        <v>1386</v>
      </c>
      <c r="P301" s="8" t="s">
        <v>1383</v>
      </c>
      <c r="Q301" s="6" t="s">
        <v>19</v>
      </c>
      <c r="R301" s="8" t="s">
        <v>132</v>
      </c>
      <c r="S301" s="8"/>
      <c r="T301" s="8"/>
      <c r="U301" s="8"/>
      <c r="V301" s="8"/>
      <c r="W301" s="8"/>
      <c r="X301" s="8"/>
      <c r="Y301" s="8"/>
      <c r="Z301" s="8"/>
      <c r="AA301">
        <f t="shared" si="8"/>
        <v>0</v>
      </c>
      <c r="AB301" t="str">
        <f t="shared" si="9"/>
        <v>47</v>
      </c>
      <c r="AC301" t="str">
        <f>VLOOKUP(AB301,[1]統計修訂!$G$13:$T$104,14,0)</f>
        <v>G</v>
      </c>
    </row>
    <row r="302" spans="1:29" ht="219.95" customHeight="1" x14ac:dyDescent="0.25">
      <c r="A302" s="33" t="s">
        <v>1103</v>
      </c>
      <c r="B302" s="33"/>
      <c r="C302" s="33"/>
      <c r="D302" s="33"/>
      <c r="E302" s="34" t="s">
        <v>2156</v>
      </c>
      <c r="F302" s="19" t="s">
        <v>2157</v>
      </c>
      <c r="G302" s="20" t="s">
        <v>2158</v>
      </c>
      <c r="H302" s="34" t="s">
        <v>2156</v>
      </c>
      <c r="I302" s="36"/>
      <c r="J302" s="36"/>
      <c r="K302" s="36"/>
      <c r="L302" s="36"/>
      <c r="M302" s="37" t="s">
        <v>2156</v>
      </c>
      <c r="N302" s="19" t="s">
        <v>2157</v>
      </c>
      <c r="O302" s="20" t="s">
        <v>2159</v>
      </c>
      <c r="P302" s="20" t="s">
        <v>2160</v>
      </c>
      <c r="Q302" s="6" t="s">
        <v>2161</v>
      </c>
      <c r="R302" s="8" t="s">
        <v>2162</v>
      </c>
      <c r="S302" s="8"/>
      <c r="T302" s="8"/>
      <c r="U302" s="8"/>
      <c r="V302" s="8"/>
      <c r="W302" s="8"/>
      <c r="X302" s="8"/>
      <c r="Y302" s="8"/>
      <c r="Z302" s="8"/>
    </row>
    <row r="303" spans="1:29" ht="33" x14ac:dyDescent="0.25">
      <c r="A303" s="33" t="s">
        <v>1103</v>
      </c>
      <c r="B303" s="33"/>
      <c r="C303" s="33"/>
      <c r="D303" s="33"/>
      <c r="E303" s="34"/>
      <c r="F303" s="7"/>
      <c r="G303" s="8"/>
      <c r="H303" s="8"/>
      <c r="I303" s="33"/>
      <c r="J303" s="33"/>
      <c r="K303" s="33"/>
      <c r="L303" s="33"/>
      <c r="M303" s="48" t="s">
        <v>1387</v>
      </c>
      <c r="N303" s="15" t="s">
        <v>1388</v>
      </c>
      <c r="O303" s="16"/>
      <c r="P303" s="16" t="s">
        <v>1387</v>
      </c>
      <c r="Q303" s="6" t="s">
        <v>231</v>
      </c>
      <c r="R303" s="8" t="s">
        <v>1389</v>
      </c>
      <c r="S303" s="8"/>
      <c r="T303" s="8"/>
      <c r="U303" s="8"/>
      <c r="V303" s="8"/>
      <c r="W303" s="8"/>
      <c r="X303" s="8"/>
      <c r="Y303" s="8"/>
      <c r="Z303" s="8"/>
      <c r="AA303">
        <f t="shared" si="8"/>
        <v>1</v>
      </c>
      <c r="AB303" t="str">
        <f t="shared" si="9"/>
        <v>47</v>
      </c>
      <c r="AC303" t="str">
        <f>VLOOKUP(AB303,[1]統計修訂!$G$13:$T$104,14,0)</f>
        <v>G</v>
      </c>
    </row>
    <row r="304" spans="1:29" ht="39" customHeight="1" x14ac:dyDescent="0.25">
      <c r="A304" s="33" t="s">
        <v>1103</v>
      </c>
      <c r="B304" s="33"/>
      <c r="C304" s="33"/>
      <c r="D304" s="33"/>
      <c r="E304" s="34"/>
      <c r="F304" s="7"/>
      <c r="G304" s="8"/>
      <c r="H304" s="8"/>
      <c r="I304" s="33"/>
      <c r="J304" s="33"/>
      <c r="K304" s="33"/>
      <c r="L304" s="33"/>
      <c r="M304" s="48" t="s">
        <v>1390</v>
      </c>
      <c r="N304" s="15" t="s">
        <v>1391</v>
      </c>
      <c r="O304" s="16"/>
      <c r="P304" s="16" t="s">
        <v>1390</v>
      </c>
      <c r="Q304" s="6" t="s">
        <v>231</v>
      </c>
      <c r="R304" s="8" t="s">
        <v>1392</v>
      </c>
      <c r="S304" s="8"/>
      <c r="T304" s="8"/>
      <c r="U304" s="8"/>
      <c r="V304" s="8"/>
      <c r="W304" s="8"/>
      <c r="X304" s="8"/>
      <c r="Y304" s="8"/>
      <c r="Z304" s="8"/>
      <c r="AA304">
        <f t="shared" si="8"/>
        <v>0</v>
      </c>
      <c r="AB304" t="str">
        <f t="shared" si="9"/>
        <v>47</v>
      </c>
      <c r="AC304" t="str">
        <f>VLOOKUP(AB304,[1]統計修訂!$G$13:$T$104,14,0)</f>
        <v>G</v>
      </c>
    </row>
    <row r="305" spans="1:29" ht="33" x14ac:dyDescent="0.25">
      <c r="A305" s="33" t="s">
        <v>1103</v>
      </c>
      <c r="B305" s="33"/>
      <c r="C305" s="33"/>
      <c r="D305" s="33"/>
      <c r="E305" s="34"/>
      <c r="F305" s="7"/>
      <c r="G305" s="8"/>
      <c r="H305" s="8"/>
      <c r="I305" s="33"/>
      <c r="J305" s="33"/>
      <c r="K305" s="33"/>
      <c r="L305" s="33"/>
      <c r="M305" s="40" t="s">
        <v>1393</v>
      </c>
      <c r="N305" s="41" t="s">
        <v>1394</v>
      </c>
      <c r="O305" s="42"/>
      <c r="P305" s="42" t="s">
        <v>1393</v>
      </c>
      <c r="Q305" s="6" t="s">
        <v>231</v>
      </c>
      <c r="R305" s="8" t="s">
        <v>1395</v>
      </c>
      <c r="S305" s="8"/>
      <c r="T305" s="8"/>
      <c r="U305" s="8"/>
      <c r="V305" s="8"/>
      <c r="W305" s="8"/>
      <c r="X305" s="8"/>
      <c r="Y305" s="8"/>
      <c r="Z305" s="8"/>
      <c r="AA305">
        <f t="shared" si="8"/>
        <v>1</v>
      </c>
      <c r="AB305" t="str">
        <f t="shared" si="9"/>
        <v>47</v>
      </c>
      <c r="AC305" t="str">
        <f>VLOOKUP(AB305,[1]統計修訂!$G$13:$T$104,14,0)</f>
        <v>G</v>
      </c>
    </row>
    <row r="306" spans="1:29" s="28" customFormat="1" ht="88.15" customHeight="1" x14ac:dyDescent="0.25">
      <c r="A306" s="33" t="s">
        <v>1103</v>
      </c>
      <c r="B306" s="33"/>
      <c r="C306" s="33"/>
      <c r="D306" s="33"/>
      <c r="E306" s="34" t="s">
        <v>1396</v>
      </c>
      <c r="F306" s="44" t="s">
        <v>1397</v>
      </c>
      <c r="G306" s="45" t="s">
        <v>1398</v>
      </c>
      <c r="H306" s="20" t="s">
        <v>1399</v>
      </c>
      <c r="I306" s="36"/>
      <c r="J306" s="36"/>
      <c r="K306" s="36"/>
      <c r="L306" s="36"/>
      <c r="M306" s="37" t="s">
        <v>1396</v>
      </c>
      <c r="N306" s="19" t="s">
        <v>1400</v>
      </c>
      <c r="O306" s="23" t="s">
        <v>1401</v>
      </c>
      <c r="P306" s="20" t="s">
        <v>1396</v>
      </c>
      <c r="Q306" s="6" t="s">
        <v>19</v>
      </c>
      <c r="R306" s="8" t="s">
        <v>1402</v>
      </c>
      <c r="S306" s="8"/>
      <c r="T306" s="8"/>
      <c r="U306" s="8"/>
      <c r="V306" s="8"/>
      <c r="W306" s="8"/>
      <c r="X306" s="8"/>
      <c r="Y306" s="8"/>
      <c r="Z306" s="8"/>
      <c r="AA306">
        <f t="shared" si="8"/>
        <v>1</v>
      </c>
      <c r="AB306" t="str">
        <f t="shared" si="9"/>
        <v>47</v>
      </c>
      <c r="AC306" t="str">
        <f>VLOOKUP(AB306,[1]統計修訂!$G$13:$T$104,14,0)</f>
        <v>G</v>
      </c>
    </row>
    <row r="307" spans="1:29" ht="33" x14ac:dyDescent="0.25">
      <c r="A307" s="33" t="s">
        <v>1103</v>
      </c>
      <c r="B307" s="33"/>
      <c r="C307" s="33"/>
      <c r="D307" s="33"/>
      <c r="E307" s="34"/>
      <c r="F307" s="7"/>
      <c r="G307" s="8"/>
      <c r="H307" s="8"/>
      <c r="I307" s="33"/>
      <c r="J307" s="33"/>
      <c r="K307" s="33"/>
      <c r="L307" s="33"/>
      <c r="M307" s="48" t="s">
        <v>1403</v>
      </c>
      <c r="N307" s="15" t="s">
        <v>1404</v>
      </c>
      <c r="O307" s="16"/>
      <c r="P307" s="16" t="s">
        <v>1403</v>
      </c>
      <c r="Q307" s="6" t="s">
        <v>231</v>
      </c>
      <c r="R307" s="8" t="s">
        <v>1392</v>
      </c>
      <c r="S307" s="8"/>
      <c r="T307" s="8"/>
      <c r="U307" s="8"/>
      <c r="V307" s="8"/>
      <c r="W307" s="8"/>
      <c r="X307" s="8"/>
      <c r="Y307" s="8"/>
      <c r="Z307" s="8"/>
      <c r="AA307">
        <f t="shared" si="8"/>
        <v>0</v>
      </c>
      <c r="AB307" t="str">
        <f t="shared" si="9"/>
        <v>47</v>
      </c>
      <c r="AC307" t="str">
        <f>VLOOKUP(AB307,[1]統計修訂!$G$13:$T$104,14,0)</f>
        <v>G</v>
      </c>
    </row>
    <row r="308" spans="1:29" ht="33" x14ac:dyDescent="0.25">
      <c r="A308" s="33" t="s">
        <v>1103</v>
      </c>
      <c r="B308" s="33"/>
      <c r="C308" s="33"/>
      <c r="D308" s="33"/>
      <c r="E308" s="34"/>
      <c r="F308" s="7"/>
      <c r="G308" s="8"/>
      <c r="H308" s="8"/>
      <c r="I308" s="33"/>
      <c r="J308" s="33"/>
      <c r="K308" s="33"/>
      <c r="L308" s="33"/>
      <c r="M308" s="48" t="s">
        <v>1405</v>
      </c>
      <c r="N308" s="15" t="s">
        <v>1406</v>
      </c>
      <c r="O308" s="16"/>
      <c r="P308" s="16" t="s">
        <v>1407</v>
      </c>
      <c r="Q308" s="6" t="s">
        <v>231</v>
      </c>
      <c r="R308" s="8" t="s">
        <v>1408</v>
      </c>
      <c r="S308" s="8"/>
      <c r="T308" s="8"/>
      <c r="U308" s="8"/>
      <c r="V308" s="8"/>
      <c r="W308" s="8"/>
      <c r="X308" s="8"/>
      <c r="Y308" s="8"/>
      <c r="Z308" s="8"/>
      <c r="AA308">
        <f t="shared" si="8"/>
        <v>1</v>
      </c>
      <c r="AB308" t="str">
        <f t="shared" si="9"/>
        <v>47</v>
      </c>
      <c r="AC308" t="str">
        <f>VLOOKUP(AB308,[1]統計修訂!$G$13:$T$104,14,0)</f>
        <v>G</v>
      </c>
    </row>
    <row r="309" spans="1:29" ht="51" customHeight="1" x14ac:dyDescent="0.25">
      <c r="A309" s="33" t="s">
        <v>1103</v>
      </c>
      <c r="B309" s="33"/>
      <c r="C309" s="33"/>
      <c r="D309" s="33"/>
      <c r="E309" s="34" t="s">
        <v>1409</v>
      </c>
      <c r="F309" s="7" t="s">
        <v>1410</v>
      </c>
      <c r="G309" s="8" t="s">
        <v>1411</v>
      </c>
      <c r="H309" s="8" t="s">
        <v>1412</v>
      </c>
      <c r="I309" s="33"/>
      <c r="J309" s="33"/>
      <c r="K309" s="33"/>
      <c r="L309" s="33"/>
      <c r="M309" s="34" t="s">
        <v>1409</v>
      </c>
      <c r="N309" s="7" t="s">
        <v>1410</v>
      </c>
      <c r="O309" s="8" t="s">
        <v>1413</v>
      </c>
      <c r="P309" s="8" t="s">
        <v>1414</v>
      </c>
      <c r="Q309" s="6" t="s">
        <v>19</v>
      </c>
      <c r="R309" s="8" t="s">
        <v>1415</v>
      </c>
      <c r="S309" s="8"/>
      <c r="T309" s="8"/>
      <c r="U309" s="8"/>
      <c r="V309" s="8"/>
      <c r="W309" s="8"/>
      <c r="X309" s="8"/>
      <c r="Y309" s="8"/>
      <c r="Z309" s="8"/>
      <c r="AA309">
        <f t="shared" si="8"/>
        <v>1</v>
      </c>
      <c r="AB309" t="str">
        <f t="shared" si="9"/>
        <v>47</v>
      </c>
      <c r="AC309" t="str">
        <f>VLOOKUP(AB309,[1]統計修訂!$G$13:$T$104,14,0)</f>
        <v>G</v>
      </c>
    </row>
    <row r="310" spans="1:29" ht="33" x14ac:dyDescent="0.25">
      <c r="A310" s="33" t="s">
        <v>1103</v>
      </c>
      <c r="B310" s="33"/>
      <c r="C310" s="33"/>
      <c r="D310" s="33"/>
      <c r="E310" s="34" t="s">
        <v>1416</v>
      </c>
      <c r="F310" s="7" t="s">
        <v>1417</v>
      </c>
      <c r="G310" s="8" t="s">
        <v>1418</v>
      </c>
      <c r="H310" s="34" t="s">
        <v>1416</v>
      </c>
      <c r="I310" s="33"/>
      <c r="J310" s="33"/>
      <c r="K310" s="33"/>
      <c r="L310" s="33"/>
      <c r="M310" s="34" t="s">
        <v>1416</v>
      </c>
      <c r="N310" s="7" t="s">
        <v>1417</v>
      </c>
      <c r="O310" s="8" t="s">
        <v>1419</v>
      </c>
      <c r="P310" s="8" t="s">
        <v>1420</v>
      </c>
      <c r="Q310" s="6" t="s">
        <v>19</v>
      </c>
      <c r="R310" s="8" t="s">
        <v>132</v>
      </c>
      <c r="S310" s="8"/>
      <c r="T310" s="8"/>
      <c r="U310" s="8"/>
      <c r="V310" s="8"/>
      <c r="W310" s="8"/>
      <c r="X310" s="8"/>
      <c r="Y310" s="8"/>
      <c r="Z310" s="8"/>
      <c r="AA310">
        <f t="shared" si="8"/>
        <v>0</v>
      </c>
      <c r="AB310" t="str">
        <f t="shared" si="9"/>
        <v>47</v>
      </c>
      <c r="AC310" t="str">
        <f>VLOOKUP(AB310,[1]統計修訂!$G$13:$T$104,14,0)</f>
        <v>G</v>
      </c>
    </row>
    <row r="311" spans="1:29" ht="66" x14ac:dyDescent="0.25">
      <c r="A311" s="33" t="s">
        <v>1103</v>
      </c>
      <c r="B311" s="33"/>
      <c r="C311" s="33"/>
      <c r="D311" s="33"/>
      <c r="E311" s="34" t="s">
        <v>1421</v>
      </c>
      <c r="F311" s="7" t="s">
        <v>1422</v>
      </c>
      <c r="G311" s="8" t="s">
        <v>1423</v>
      </c>
      <c r="H311" s="8" t="s">
        <v>1424</v>
      </c>
      <c r="I311" s="33"/>
      <c r="J311" s="33"/>
      <c r="K311" s="33"/>
      <c r="L311" s="33"/>
      <c r="M311" s="34" t="s">
        <v>1421</v>
      </c>
      <c r="N311" s="7" t="s">
        <v>1422</v>
      </c>
      <c r="O311" s="8" t="s">
        <v>1425</v>
      </c>
      <c r="P311" s="8" t="s">
        <v>1421</v>
      </c>
      <c r="Q311" s="6" t="s">
        <v>19</v>
      </c>
      <c r="R311" s="8" t="s">
        <v>20</v>
      </c>
      <c r="S311" s="8"/>
      <c r="T311" s="8"/>
      <c r="U311" s="8"/>
      <c r="V311" s="8"/>
      <c r="W311" s="8"/>
      <c r="X311" s="8"/>
      <c r="Y311" s="8"/>
      <c r="Z311" s="8"/>
      <c r="AA311">
        <f t="shared" si="8"/>
        <v>1</v>
      </c>
      <c r="AB311" t="str">
        <f t="shared" si="9"/>
        <v>47</v>
      </c>
      <c r="AC311" t="str">
        <f>VLOOKUP(AB311,[1]統計修訂!$G$13:$T$104,14,0)</f>
        <v>G</v>
      </c>
    </row>
    <row r="312" spans="1:29" ht="66.599999999999994" customHeight="1" x14ac:dyDescent="0.25">
      <c r="A312" s="33" t="s">
        <v>1103</v>
      </c>
      <c r="B312" s="33"/>
      <c r="C312" s="33"/>
      <c r="D312" s="33"/>
      <c r="E312" s="34" t="s">
        <v>1426</v>
      </c>
      <c r="F312" s="7" t="s">
        <v>1427</v>
      </c>
      <c r="G312" s="8" t="s">
        <v>1428</v>
      </c>
      <c r="H312" s="8" t="s">
        <v>1429</v>
      </c>
      <c r="I312" s="33"/>
      <c r="J312" s="33"/>
      <c r="K312" s="33"/>
      <c r="L312" s="33"/>
      <c r="M312" s="34" t="s">
        <v>1426</v>
      </c>
      <c r="N312" s="7" t="s">
        <v>1427</v>
      </c>
      <c r="O312" s="8" t="s">
        <v>1430</v>
      </c>
      <c r="P312" s="8" t="s">
        <v>1426</v>
      </c>
      <c r="Q312" s="6" t="s">
        <v>19</v>
      </c>
      <c r="R312" s="8" t="s">
        <v>1431</v>
      </c>
      <c r="S312" s="8"/>
      <c r="T312" s="8"/>
      <c r="U312" s="8"/>
      <c r="V312" s="8"/>
      <c r="W312" s="8"/>
      <c r="X312" s="8"/>
      <c r="Y312" s="8"/>
      <c r="Z312" s="8"/>
      <c r="AA312">
        <f t="shared" si="8"/>
        <v>1</v>
      </c>
      <c r="AB312" t="str">
        <f t="shared" si="9"/>
        <v>47</v>
      </c>
      <c r="AC312" t="str">
        <f>VLOOKUP(AB312,[1]統計修訂!$G$13:$T$104,14,0)</f>
        <v>G</v>
      </c>
    </row>
    <row r="313" spans="1:29" ht="33" x14ac:dyDescent="0.25">
      <c r="A313" s="33" t="s">
        <v>1103</v>
      </c>
      <c r="B313" s="33"/>
      <c r="C313" s="33"/>
      <c r="D313" s="33"/>
      <c r="E313" s="34" t="s">
        <v>1432</v>
      </c>
      <c r="F313" s="54" t="s">
        <v>1433</v>
      </c>
      <c r="G313" s="8" t="s">
        <v>1434</v>
      </c>
      <c r="H313" s="8" t="s">
        <v>1432</v>
      </c>
      <c r="I313" s="33"/>
      <c r="J313" s="33"/>
      <c r="K313" s="33"/>
      <c r="L313" s="33"/>
      <c r="M313" s="34" t="s">
        <v>1432</v>
      </c>
      <c r="N313" s="7" t="s">
        <v>1435</v>
      </c>
      <c r="O313" s="8" t="s">
        <v>1436</v>
      </c>
      <c r="P313" s="8" t="s">
        <v>1432</v>
      </c>
      <c r="Q313" s="6" t="s">
        <v>19</v>
      </c>
      <c r="R313" s="8" t="s">
        <v>1014</v>
      </c>
      <c r="S313" s="8"/>
      <c r="T313" s="8"/>
      <c r="U313" s="8"/>
      <c r="V313" s="8"/>
      <c r="W313" s="8"/>
      <c r="X313" s="8"/>
      <c r="Y313" s="8"/>
      <c r="Z313" s="8"/>
      <c r="AA313">
        <f t="shared" si="8"/>
        <v>1</v>
      </c>
      <c r="AB313" t="str">
        <f t="shared" si="9"/>
        <v>47</v>
      </c>
      <c r="AC313" t="str">
        <f>VLOOKUP(AB313,[1]統計修訂!$G$13:$T$104,14,0)</f>
        <v>G</v>
      </c>
    </row>
    <row r="314" spans="1:29" ht="33" x14ac:dyDescent="0.25">
      <c r="A314" s="33" t="s">
        <v>1103</v>
      </c>
      <c r="B314" s="33"/>
      <c r="C314" s="33"/>
      <c r="D314" s="33"/>
      <c r="E314" s="34" t="s">
        <v>1437</v>
      </c>
      <c r="F314" s="7" t="s">
        <v>1438</v>
      </c>
      <c r="G314" s="8" t="s">
        <v>1439</v>
      </c>
      <c r="H314" s="8" t="s">
        <v>1437</v>
      </c>
      <c r="I314" s="33"/>
      <c r="J314" s="33"/>
      <c r="K314" s="33"/>
      <c r="L314" s="33"/>
      <c r="M314" s="34" t="s">
        <v>1437</v>
      </c>
      <c r="N314" s="7" t="s">
        <v>1438</v>
      </c>
      <c r="O314" s="8" t="s">
        <v>1440</v>
      </c>
      <c r="P314" s="8" t="s">
        <v>1437</v>
      </c>
      <c r="Q314" s="6" t="s">
        <v>19</v>
      </c>
      <c r="R314" s="8" t="s">
        <v>20</v>
      </c>
      <c r="S314" s="8"/>
      <c r="T314" s="8"/>
      <c r="U314" s="8"/>
      <c r="V314" s="8"/>
      <c r="W314" s="8"/>
      <c r="X314" s="8"/>
      <c r="Y314" s="8"/>
      <c r="Z314" s="8"/>
      <c r="AA314">
        <f t="shared" si="8"/>
        <v>1</v>
      </c>
      <c r="AB314" t="str">
        <f t="shared" si="9"/>
        <v>47</v>
      </c>
      <c r="AC314" t="str">
        <f>VLOOKUP(AB314,[1]統計修訂!$G$13:$T$104,14,0)</f>
        <v>G</v>
      </c>
    </row>
    <row r="315" spans="1:29" ht="33" x14ac:dyDescent="0.25">
      <c r="A315" s="33" t="s">
        <v>1103</v>
      </c>
      <c r="B315" s="33"/>
      <c r="C315" s="33"/>
      <c r="D315" s="33"/>
      <c r="E315" s="34" t="s">
        <v>1441</v>
      </c>
      <c r="F315" s="7" t="s">
        <v>1442</v>
      </c>
      <c r="G315" s="8"/>
      <c r="H315" s="8" t="s">
        <v>1441</v>
      </c>
      <c r="I315" s="33"/>
      <c r="J315" s="33"/>
      <c r="K315" s="33"/>
      <c r="L315" s="33"/>
      <c r="M315" s="34" t="s">
        <v>1441</v>
      </c>
      <c r="N315" s="7" t="s">
        <v>1443</v>
      </c>
      <c r="O315" s="8"/>
      <c r="P315" s="8" t="s">
        <v>1441</v>
      </c>
      <c r="Q315" s="6" t="s">
        <v>19</v>
      </c>
      <c r="R315" s="8" t="s">
        <v>1444</v>
      </c>
      <c r="S315" s="8"/>
      <c r="T315" s="8"/>
      <c r="U315" s="8"/>
      <c r="V315" s="8"/>
      <c r="W315" s="8"/>
      <c r="X315" s="8"/>
      <c r="Y315" s="8"/>
      <c r="Z315" s="8"/>
      <c r="AA315">
        <f t="shared" si="8"/>
        <v>0</v>
      </c>
      <c r="AB315" t="str">
        <f t="shared" si="9"/>
        <v>47</v>
      </c>
      <c r="AC315" t="str">
        <f>VLOOKUP(AB315,[1]統計修訂!$G$13:$T$104,14,0)</f>
        <v>G</v>
      </c>
    </row>
    <row r="316" spans="1:29" ht="33" x14ac:dyDescent="0.25">
      <c r="A316" s="33" t="s">
        <v>1103</v>
      </c>
      <c r="B316" s="33"/>
      <c r="C316" s="33"/>
      <c r="D316" s="33"/>
      <c r="E316" s="34" t="s">
        <v>1445</v>
      </c>
      <c r="F316" s="7" t="s">
        <v>1446</v>
      </c>
      <c r="G316" s="8" t="s">
        <v>1447</v>
      </c>
      <c r="H316" s="34" t="s">
        <v>1445</v>
      </c>
      <c r="I316" s="33"/>
      <c r="J316" s="33"/>
      <c r="K316" s="33"/>
      <c r="L316" s="33"/>
      <c r="M316" s="34" t="s">
        <v>1445</v>
      </c>
      <c r="N316" s="7" t="s">
        <v>1446</v>
      </c>
      <c r="O316" s="8" t="s">
        <v>1448</v>
      </c>
      <c r="P316" s="8" t="s">
        <v>1449</v>
      </c>
      <c r="Q316" s="6" t="s">
        <v>19</v>
      </c>
      <c r="R316" s="8" t="s">
        <v>132</v>
      </c>
      <c r="S316" s="8"/>
      <c r="T316" s="8"/>
      <c r="U316" s="8"/>
      <c r="V316" s="8"/>
      <c r="W316" s="8"/>
      <c r="X316" s="8"/>
      <c r="Y316" s="8"/>
      <c r="Z316" s="8"/>
      <c r="AA316">
        <f t="shared" si="8"/>
        <v>0</v>
      </c>
      <c r="AB316" t="str">
        <f t="shared" si="9"/>
        <v>47</v>
      </c>
      <c r="AC316" t="str">
        <f>VLOOKUP(AB316,[1]統計修訂!$G$13:$T$104,14,0)</f>
        <v>G</v>
      </c>
    </row>
    <row r="317" spans="1:29" ht="51.6" customHeight="1" x14ac:dyDescent="0.25">
      <c r="A317" s="33" t="s">
        <v>1103</v>
      </c>
      <c r="B317" s="33"/>
      <c r="C317" s="33"/>
      <c r="D317" s="33"/>
      <c r="E317" s="34" t="s">
        <v>1450</v>
      </c>
      <c r="F317" s="7" t="s">
        <v>1451</v>
      </c>
      <c r="G317" s="8" t="s">
        <v>1452</v>
      </c>
      <c r="H317" s="34" t="s">
        <v>1450</v>
      </c>
      <c r="I317" s="33"/>
      <c r="J317" s="33"/>
      <c r="K317" s="33"/>
      <c r="L317" s="33"/>
      <c r="M317" s="34" t="s">
        <v>1450</v>
      </c>
      <c r="N317" s="7" t="s">
        <v>1451</v>
      </c>
      <c r="O317" s="8" t="s">
        <v>1453</v>
      </c>
      <c r="P317" s="8" t="s">
        <v>1454</v>
      </c>
      <c r="Q317" s="6" t="s">
        <v>19</v>
      </c>
      <c r="R317" s="8" t="s">
        <v>20</v>
      </c>
      <c r="S317" s="8"/>
      <c r="T317" s="8"/>
      <c r="U317" s="8"/>
      <c r="V317" s="8"/>
      <c r="W317" s="8"/>
      <c r="X317" s="8"/>
      <c r="Y317" s="8"/>
      <c r="Z317" s="8"/>
      <c r="AA317">
        <f t="shared" si="8"/>
        <v>1</v>
      </c>
      <c r="AB317" t="str">
        <f t="shared" si="9"/>
        <v>47</v>
      </c>
      <c r="AC317" t="str">
        <f>VLOOKUP(AB317,[1]統計修訂!$G$13:$T$104,14,0)</f>
        <v>G</v>
      </c>
    </row>
    <row r="318" spans="1:29" ht="33" x14ac:dyDescent="0.25">
      <c r="A318" s="33" t="s">
        <v>1103</v>
      </c>
      <c r="B318" s="33"/>
      <c r="C318" s="33"/>
      <c r="D318" s="33"/>
      <c r="E318" s="34" t="s">
        <v>1455</v>
      </c>
      <c r="F318" s="7" t="s">
        <v>1456</v>
      </c>
      <c r="G318" s="8" t="s">
        <v>1457</v>
      </c>
      <c r="H318" s="34" t="s">
        <v>1455</v>
      </c>
      <c r="I318" s="33"/>
      <c r="J318" s="33"/>
      <c r="K318" s="33"/>
      <c r="L318" s="33"/>
      <c r="M318" s="34" t="s">
        <v>1455</v>
      </c>
      <c r="N318" s="7" t="s">
        <v>1456</v>
      </c>
      <c r="O318" s="8" t="s">
        <v>1458</v>
      </c>
      <c r="P318" s="8" t="s">
        <v>1459</v>
      </c>
      <c r="Q318" s="6" t="s">
        <v>19</v>
      </c>
      <c r="R318" s="8" t="s">
        <v>132</v>
      </c>
      <c r="S318" s="8"/>
      <c r="T318" s="8"/>
      <c r="U318" s="8"/>
      <c r="V318" s="8"/>
      <c r="W318" s="8"/>
      <c r="X318" s="8"/>
      <c r="Y318" s="8"/>
      <c r="Z318" s="8"/>
      <c r="AA318">
        <f t="shared" si="8"/>
        <v>0</v>
      </c>
      <c r="AB318" t="str">
        <f t="shared" si="9"/>
        <v>48</v>
      </c>
      <c r="AC318" t="str">
        <f>VLOOKUP(AB318,[1]統計修訂!$G$13:$T$104,14,0)</f>
        <v>G</v>
      </c>
    </row>
    <row r="319" spans="1:29" ht="49.5" x14ac:dyDescent="0.25">
      <c r="A319" s="33" t="s">
        <v>1103</v>
      </c>
      <c r="B319" s="33"/>
      <c r="C319" s="33"/>
      <c r="D319" s="33"/>
      <c r="E319" s="34" t="s">
        <v>1460</v>
      </c>
      <c r="F319" s="7" t="s">
        <v>1461</v>
      </c>
      <c r="G319" s="8" t="s">
        <v>1462</v>
      </c>
      <c r="H319" s="8" t="s">
        <v>1460</v>
      </c>
      <c r="I319" s="33"/>
      <c r="J319" s="33"/>
      <c r="K319" s="33"/>
      <c r="L319" s="33"/>
      <c r="M319" s="34" t="s">
        <v>1460</v>
      </c>
      <c r="N319" s="7" t="s">
        <v>1461</v>
      </c>
      <c r="O319" s="8" t="s">
        <v>1463</v>
      </c>
      <c r="P319" s="8" t="s">
        <v>1460</v>
      </c>
      <c r="Q319" s="6" t="s">
        <v>19</v>
      </c>
      <c r="R319" s="8" t="s">
        <v>1236</v>
      </c>
      <c r="S319" s="8"/>
      <c r="T319" s="8"/>
      <c r="U319" s="8"/>
      <c r="V319" s="8"/>
      <c r="W319" s="8"/>
      <c r="X319" s="8"/>
      <c r="Y319" s="8"/>
      <c r="Z319" s="8"/>
      <c r="AA319">
        <f t="shared" si="8"/>
        <v>1</v>
      </c>
      <c r="AB319" t="str">
        <f t="shared" si="9"/>
        <v>48</v>
      </c>
      <c r="AC319" t="str">
        <f>VLOOKUP(AB319,[1]統計修訂!$G$13:$T$104,14,0)</f>
        <v>G</v>
      </c>
    </row>
    <row r="320" spans="1:29" ht="18.600000000000001" customHeight="1" x14ac:dyDescent="0.25">
      <c r="A320" s="33" t="s">
        <v>1103</v>
      </c>
      <c r="B320" s="33"/>
      <c r="C320" s="33"/>
      <c r="D320" s="33"/>
      <c r="E320" s="34" t="s">
        <v>1464</v>
      </c>
      <c r="F320" s="7" t="s">
        <v>1465</v>
      </c>
      <c r="G320" s="9" t="s">
        <v>1466</v>
      </c>
      <c r="H320" s="34" t="s">
        <v>1464</v>
      </c>
      <c r="I320" s="33"/>
      <c r="J320" s="33"/>
      <c r="K320" s="33"/>
      <c r="L320" s="33"/>
      <c r="M320" s="34" t="s">
        <v>1464</v>
      </c>
      <c r="N320" s="7" t="s">
        <v>1465</v>
      </c>
      <c r="O320" s="8"/>
      <c r="P320" s="8" t="s">
        <v>1467</v>
      </c>
      <c r="Q320" s="6" t="s">
        <v>19</v>
      </c>
      <c r="R320" s="10" t="s">
        <v>59</v>
      </c>
      <c r="S320" s="10"/>
      <c r="T320" s="10"/>
      <c r="U320" s="10"/>
      <c r="V320" s="10"/>
      <c r="W320" s="10"/>
      <c r="X320" s="10"/>
      <c r="Y320" s="10"/>
      <c r="Z320" s="10"/>
      <c r="AA320">
        <f t="shared" si="8"/>
        <v>0</v>
      </c>
      <c r="AB320" t="str">
        <f t="shared" si="9"/>
        <v>48</v>
      </c>
      <c r="AC320" t="str">
        <f>VLOOKUP(AB320,[1]統計修訂!$G$13:$T$104,14,0)</f>
        <v>G</v>
      </c>
    </row>
    <row r="321" spans="1:29" ht="34.9" customHeight="1" x14ac:dyDescent="0.25">
      <c r="A321" s="33" t="s">
        <v>1103</v>
      </c>
      <c r="B321" s="33"/>
      <c r="C321" s="33"/>
      <c r="D321" s="33"/>
      <c r="E321" s="34" t="s">
        <v>1468</v>
      </c>
      <c r="F321" s="7" t="s">
        <v>1469</v>
      </c>
      <c r="G321" s="9" t="s">
        <v>1470</v>
      </c>
      <c r="H321" s="8" t="s">
        <v>1468</v>
      </c>
      <c r="I321" s="33"/>
      <c r="J321" s="33"/>
      <c r="K321" s="33"/>
      <c r="L321" s="33"/>
      <c r="M321" s="34" t="s">
        <v>1468</v>
      </c>
      <c r="N321" s="7" t="s">
        <v>1469</v>
      </c>
      <c r="O321" s="8"/>
      <c r="P321" s="8" t="s">
        <v>1468</v>
      </c>
      <c r="Q321" s="6" t="s">
        <v>19</v>
      </c>
      <c r="R321" s="8" t="s">
        <v>1252</v>
      </c>
      <c r="S321" s="8"/>
      <c r="T321" s="8"/>
      <c r="U321" s="8"/>
      <c r="V321" s="8"/>
      <c r="W321" s="8"/>
      <c r="X321" s="8"/>
      <c r="Y321" s="8"/>
      <c r="Z321" s="8"/>
      <c r="AA321">
        <f t="shared" si="8"/>
        <v>1</v>
      </c>
      <c r="AB321" t="str">
        <f t="shared" si="9"/>
        <v>48</v>
      </c>
      <c r="AC321" t="str">
        <f>VLOOKUP(AB321,[1]統計修訂!$G$13:$T$104,14,0)</f>
        <v>G</v>
      </c>
    </row>
    <row r="322" spans="1:29" ht="66" x14ac:dyDescent="0.25">
      <c r="A322" s="33" t="s">
        <v>1103</v>
      </c>
      <c r="B322" s="33"/>
      <c r="C322" s="33"/>
      <c r="D322" s="33"/>
      <c r="E322" s="34" t="s">
        <v>1471</v>
      </c>
      <c r="F322" s="7" t="s">
        <v>1472</v>
      </c>
      <c r="G322" s="8" t="s">
        <v>1473</v>
      </c>
      <c r="H322" s="8" t="s">
        <v>1471</v>
      </c>
      <c r="I322" s="33"/>
      <c r="J322" s="33"/>
      <c r="K322" s="33"/>
      <c r="L322" s="33"/>
      <c r="M322" s="34" t="s">
        <v>1471</v>
      </c>
      <c r="N322" s="7" t="s">
        <v>1472</v>
      </c>
      <c r="O322" s="8" t="s">
        <v>1474</v>
      </c>
      <c r="P322" s="8" t="s">
        <v>1471</v>
      </c>
      <c r="Q322" s="6" t="s">
        <v>19</v>
      </c>
      <c r="R322" s="8" t="s">
        <v>20</v>
      </c>
      <c r="S322" s="8"/>
      <c r="T322" s="8"/>
      <c r="U322" s="8"/>
      <c r="V322" s="8"/>
      <c r="W322" s="8"/>
      <c r="X322" s="8"/>
      <c r="Y322" s="8"/>
      <c r="Z322" s="8"/>
      <c r="AA322">
        <f t="shared" si="8"/>
        <v>1</v>
      </c>
      <c r="AB322" t="str">
        <f t="shared" si="9"/>
        <v>48</v>
      </c>
      <c r="AC322" t="str">
        <f>VLOOKUP(AB322,[1]統計修訂!$G$13:$T$104,14,0)</f>
        <v>G</v>
      </c>
    </row>
    <row r="323" spans="1:29" ht="33" x14ac:dyDescent="0.25">
      <c r="A323" s="33" t="s">
        <v>1103</v>
      </c>
      <c r="B323" s="33"/>
      <c r="C323" s="33"/>
      <c r="D323" s="33"/>
      <c r="E323" s="34" t="s">
        <v>1475</v>
      </c>
      <c r="F323" s="7" t="s">
        <v>1476</v>
      </c>
      <c r="G323" s="8" t="s">
        <v>1477</v>
      </c>
      <c r="H323" s="8" t="s">
        <v>1475</v>
      </c>
      <c r="I323" s="33"/>
      <c r="J323" s="33"/>
      <c r="K323" s="33"/>
      <c r="L323" s="33"/>
      <c r="M323" s="34" t="s">
        <v>1475</v>
      </c>
      <c r="N323" s="7" t="s">
        <v>1476</v>
      </c>
      <c r="O323" s="8" t="s">
        <v>1478</v>
      </c>
      <c r="P323" s="8" t="s">
        <v>1475</v>
      </c>
      <c r="Q323" s="6" t="s">
        <v>19</v>
      </c>
      <c r="R323" s="8" t="s">
        <v>20</v>
      </c>
      <c r="S323" s="8"/>
      <c r="T323" s="8"/>
      <c r="U323" s="8"/>
      <c r="V323" s="8"/>
      <c r="W323" s="8"/>
      <c r="X323" s="8"/>
      <c r="Y323" s="8"/>
      <c r="Z323" s="8"/>
      <c r="AA323">
        <f t="shared" si="8"/>
        <v>1</v>
      </c>
      <c r="AB323" t="str">
        <f t="shared" si="9"/>
        <v>48</v>
      </c>
      <c r="AC323" t="str">
        <f>VLOOKUP(AB323,[1]統計修訂!$G$13:$T$104,14,0)</f>
        <v>G</v>
      </c>
    </row>
    <row r="324" spans="1:29" ht="35.450000000000003" customHeight="1" x14ac:dyDescent="0.25">
      <c r="A324" s="33" t="s">
        <v>1103</v>
      </c>
      <c r="B324" s="33"/>
      <c r="C324" s="33"/>
      <c r="D324" s="33"/>
      <c r="E324" s="34" t="s">
        <v>1479</v>
      </c>
      <c r="F324" s="7" t="s">
        <v>1480</v>
      </c>
      <c r="G324" s="8" t="s">
        <v>1481</v>
      </c>
      <c r="H324" s="8" t="s">
        <v>1479</v>
      </c>
      <c r="I324" s="33"/>
      <c r="J324" s="33"/>
      <c r="K324" s="33"/>
      <c r="L324" s="33"/>
      <c r="M324" s="34" t="s">
        <v>1479</v>
      </c>
      <c r="N324" s="7" t="s">
        <v>1480</v>
      </c>
      <c r="O324" s="8" t="s">
        <v>1482</v>
      </c>
      <c r="P324" s="8" t="s">
        <v>1479</v>
      </c>
      <c r="Q324" s="6" t="s">
        <v>19</v>
      </c>
      <c r="R324" s="8" t="s">
        <v>20</v>
      </c>
      <c r="S324" s="8"/>
      <c r="T324" s="8"/>
      <c r="U324" s="8"/>
      <c r="V324" s="8"/>
      <c r="W324" s="8"/>
      <c r="X324" s="8"/>
      <c r="Y324" s="8"/>
      <c r="Z324" s="8"/>
      <c r="AA324">
        <f t="shared" si="8"/>
        <v>1</v>
      </c>
      <c r="AB324" t="str">
        <f t="shared" si="9"/>
        <v>48</v>
      </c>
      <c r="AC324" t="str">
        <f>VLOOKUP(AB324,[1]統計修訂!$G$13:$T$104,14,0)</f>
        <v>G</v>
      </c>
    </row>
    <row r="325" spans="1:29" ht="33" x14ac:dyDescent="0.25">
      <c r="A325" s="33" t="s">
        <v>1103</v>
      </c>
      <c r="B325" s="33"/>
      <c r="C325" s="33"/>
      <c r="D325" s="33"/>
      <c r="E325" s="34" t="s">
        <v>1483</v>
      </c>
      <c r="F325" s="7" t="s">
        <v>1484</v>
      </c>
      <c r="G325" s="8" t="s">
        <v>1485</v>
      </c>
      <c r="H325" s="8" t="s">
        <v>1483</v>
      </c>
      <c r="I325" s="33"/>
      <c r="J325" s="33"/>
      <c r="K325" s="33"/>
      <c r="L325" s="33"/>
      <c r="M325" s="34" t="s">
        <v>1483</v>
      </c>
      <c r="N325" s="7" t="s">
        <v>1484</v>
      </c>
      <c r="O325" s="8" t="s">
        <v>1486</v>
      </c>
      <c r="P325" s="8" t="s">
        <v>1483</v>
      </c>
      <c r="Q325" s="6" t="s">
        <v>19</v>
      </c>
      <c r="R325" s="8" t="s">
        <v>20</v>
      </c>
      <c r="S325" s="8"/>
      <c r="T325" s="8"/>
      <c r="U325" s="8"/>
      <c r="V325" s="8"/>
      <c r="W325" s="8"/>
      <c r="X325" s="8"/>
      <c r="Y325" s="8"/>
      <c r="Z325" s="8"/>
      <c r="AA325">
        <f t="shared" si="8"/>
        <v>1</v>
      </c>
      <c r="AB325" t="str">
        <f t="shared" si="9"/>
        <v>48</v>
      </c>
      <c r="AC325" t="str">
        <f>VLOOKUP(AB325,[1]統計修訂!$G$13:$T$104,14,0)</f>
        <v>G</v>
      </c>
    </row>
    <row r="326" spans="1:29" ht="49.5" x14ac:dyDescent="0.25">
      <c r="A326" s="33" t="s">
        <v>1103</v>
      </c>
      <c r="B326" s="33"/>
      <c r="C326" s="33"/>
      <c r="D326" s="33"/>
      <c r="E326" s="34" t="s">
        <v>1487</v>
      </c>
      <c r="F326" s="7" t="s">
        <v>1488</v>
      </c>
      <c r="G326" s="8" t="s">
        <v>1489</v>
      </c>
      <c r="H326" s="34" t="s">
        <v>1487</v>
      </c>
      <c r="I326" s="33"/>
      <c r="J326" s="33"/>
      <c r="K326" s="33"/>
      <c r="L326" s="33"/>
      <c r="M326" s="34" t="s">
        <v>1487</v>
      </c>
      <c r="N326" s="7" t="s">
        <v>1488</v>
      </c>
      <c r="O326" s="8" t="s">
        <v>1490</v>
      </c>
      <c r="P326" s="8" t="s">
        <v>1491</v>
      </c>
      <c r="Q326" s="6" t="s">
        <v>19</v>
      </c>
      <c r="R326" s="8" t="s">
        <v>20</v>
      </c>
      <c r="S326" s="8"/>
      <c r="T326" s="8"/>
      <c r="U326" s="8"/>
      <c r="V326" s="8"/>
      <c r="W326" s="8"/>
      <c r="X326" s="8"/>
      <c r="Y326" s="8"/>
      <c r="Z326" s="8"/>
      <c r="AA326">
        <f t="shared" ref="AA326:AA395" si="10">IF(Q326&lt;&gt;"",IF(ISERROR(FIND("主計",R326,1)),0,1),"")</f>
        <v>1</v>
      </c>
      <c r="AB326" t="str">
        <f t="shared" ref="AB326:AB395" si="11">IF(E326&lt;&gt;"",LEFT(E326,2),IF(Q326="刪",LEFT(M326,2),""))</f>
        <v>48</v>
      </c>
      <c r="AC326" t="str">
        <f>VLOOKUP(AB326,[1]統計修訂!$G$13:$T$104,14,0)</f>
        <v>G</v>
      </c>
    </row>
    <row r="327" spans="1:29" x14ac:dyDescent="0.25">
      <c r="A327" s="33" t="s">
        <v>1103</v>
      </c>
      <c r="B327" s="33"/>
      <c r="C327" s="33"/>
      <c r="D327" s="33"/>
      <c r="E327" s="34" t="s">
        <v>1492</v>
      </c>
      <c r="F327" s="7" t="s">
        <v>1493</v>
      </c>
      <c r="G327" s="8" t="s">
        <v>1494</v>
      </c>
      <c r="H327" s="8" t="s">
        <v>1492</v>
      </c>
      <c r="I327" s="33"/>
      <c r="J327" s="33"/>
      <c r="K327" s="33"/>
      <c r="L327" s="33"/>
      <c r="M327" s="34" t="s">
        <v>1492</v>
      </c>
      <c r="N327" s="7" t="s">
        <v>1493</v>
      </c>
      <c r="O327" s="8" t="s">
        <v>1495</v>
      </c>
      <c r="P327" s="8" t="s">
        <v>1492</v>
      </c>
      <c r="Q327" s="6" t="s">
        <v>19</v>
      </c>
      <c r="R327" s="8" t="s">
        <v>132</v>
      </c>
      <c r="S327" s="8"/>
      <c r="T327" s="8"/>
      <c r="U327" s="8"/>
      <c r="V327" s="8"/>
      <c r="W327" s="8"/>
      <c r="X327" s="8"/>
      <c r="Y327" s="8"/>
      <c r="Z327" s="8"/>
      <c r="AA327">
        <f t="shared" si="10"/>
        <v>0</v>
      </c>
      <c r="AB327" t="str">
        <f t="shared" si="11"/>
        <v>48</v>
      </c>
      <c r="AC327" t="str">
        <f>VLOOKUP(AB327,[1]統計修訂!$G$13:$T$104,14,0)</f>
        <v>G</v>
      </c>
    </row>
    <row r="328" spans="1:29" ht="49.5" x14ac:dyDescent="0.25">
      <c r="A328" s="33" t="s">
        <v>1103</v>
      </c>
      <c r="B328" s="33"/>
      <c r="C328" s="33"/>
      <c r="D328" s="33"/>
      <c r="E328" s="34" t="s">
        <v>1496</v>
      </c>
      <c r="F328" s="7" t="s">
        <v>1497</v>
      </c>
      <c r="G328" s="8" t="s">
        <v>1498</v>
      </c>
      <c r="H328" s="34" t="s">
        <v>1496</v>
      </c>
      <c r="I328" s="33"/>
      <c r="J328" s="33"/>
      <c r="K328" s="33"/>
      <c r="L328" s="33"/>
      <c r="M328" s="34" t="s">
        <v>1496</v>
      </c>
      <c r="N328" s="7" t="s">
        <v>1497</v>
      </c>
      <c r="O328" s="8" t="s">
        <v>1499</v>
      </c>
      <c r="P328" s="8" t="s">
        <v>1500</v>
      </c>
      <c r="Q328" s="6" t="s">
        <v>19</v>
      </c>
      <c r="R328" s="8" t="s">
        <v>20</v>
      </c>
      <c r="S328" s="8"/>
      <c r="T328" s="8"/>
      <c r="U328" s="8"/>
      <c r="V328" s="8"/>
      <c r="W328" s="8"/>
      <c r="X328" s="8"/>
      <c r="Y328" s="8"/>
      <c r="Z328" s="8"/>
      <c r="AA328">
        <f t="shared" si="10"/>
        <v>1</v>
      </c>
      <c r="AB328" t="str">
        <f t="shared" si="11"/>
        <v>48</v>
      </c>
      <c r="AC328" t="str">
        <f>VLOOKUP(AB328,[1]統計修訂!$G$13:$T$104,14,0)</f>
        <v>G</v>
      </c>
    </row>
    <row r="329" spans="1:29" ht="70.900000000000006" customHeight="1" x14ac:dyDescent="0.25">
      <c r="A329" s="33" t="s">
        <v>1103</v>
      </c>
      <c r="B329" s="33"/>
      <c r="C329" s="33"/>
      <c r="D329" s="33"/>
      <c r="E329" s="34" t="s">
        <v>1501</v>
      </c>
      <c r="F329" s="7" t="s">
        <v>1502</v>
      </c>
      <c r="G329" s="9" t="s">
        <v>1503</v>
      </c>
      <c r="H329" s="8" t="s">
        <v>1501</v>
      </c>
      <c r="I329" s="33"/>
      <c r="J329" s="33"/>
      <c r="K329" s="33"/>
      <c r="L329" s="33"/>
      <c r="M329" s="34" t="s">
        <v>1501</v>
      </c>
      <c r="N329" s="7" t="s">
        <v>1502</v>
      </c>
      <c r="O329" s="16" t="s">
        <v>1504</v>
      </c>
      <c r="P329" s="8" t="s">
        <v>1501</v>
      </c>
      <c r="Q329" s="6" t="s">
        <v>19</v>
      </c>
      <c r="R329" s="8" t="s">
        <v>1505</v>
      </c>
      <c r="S329" s="8"/>
      <c r="T329" s="8"/>
      <c r="U329" s="8"/>
      <c r="V329" s="8"/>
      <c r="W329" s="8"/>
      <c r="X329" s="8"/>
      <c r="Y329" s="8"/>
      <c r="Z329" s="8"/>
      <c r="AA329">
        <f t="shared" si="10"/>
        <v>1</v>
      </c>
      <c r="AB329" t="str">
        <f t="shared" si="11"/>
        <v>48</v>
      </c>
      <c r="AC329" t="str">
        <f>VLOOKUP(AB329,[1]統計修訂!$G$13:$T$104,14,0)</f>
        <v>G</v>
      </c>
    </row>
    <row r="330" spans="1:29" ht="68.45" customHeight="1" x14ac:dyDescent="0.25">
      <c r="A330" s="33" t="s">
        <v>1103</v>
      </c>
      <c r="B330" s="33"/>
      <c r="C330" s="33"/>
      <c r="D330" s="33"/>
      <c r="E330" s="34"/>
      <c r="F330" s="7"/>
      <c r="G330" s="8"/>
      <c r="H330" s="34"/>
      <c r="I330" s="33"/>
      <c r="J330" s="33"/>
      <c r="K330" s="33"/>
      <c r="L330" s="33"/>
      <c r="M330" s="48" t="s">
        <v>1506</v>
      </c>
      <c r="N330" s="15" t="s">
        <v>1507</v>
      </c>
      <c r="O330" s="16" t="s">
        <v>1508</v>
      </c>
      <c r="P330" s="16" t="s">
        <v>1509</v>
      </c>
      <c r="Q330" s="6" t="s">
        <v>231</v>
      </c>
      <c r="R330" s="8" t="s">
        <v>1510</v>
      </c>
      <c r="S330" s="8"/>
      <c r="T330" s="8"/>
      <c r="U330" s="8"/>
      <c r="V330" s="8"/>
      <c r="W330" s="8"/>
      <c r="X330" s="8"/>
      <c r="Y330" s="8"/>
      <c r="Z330" s="8"/>
      <c r="AA330">
        <f t="shared" si="10"/>
        <v>1</v>
      </c>
      <c r="AB330" t="str">
        <f t="shared" si="11"/>
        <v>48</v>
      </c>
      <c r="AC330" t="str">
        <f>VLOOKUP(AB330,[1]統計修訂!$G$13:$T$104,14,0)</f>
        <v>G</v>
      </c>
    </row>
    <row r="331" spans="1:29" ht="68.45" customHeight="1" x14ac:dyDescent="0.25">
      <c r="A331" s="33" t="s">
        <v>1103</v>
      </c>
      <c r="B331" s="33"/>
      <c r="C331" s="33"/>
      <c r="D331" s="33"/>
      <c r="E331" s="43" t="s">
        <v>1511</v>
      </c>
      <c r="F331" s="17" t="s">
        <v>1512</v>
      </c>
      <c r="G331" s="9" t="s">
        <v>1513</v>
      </c>
      <c r="H331" s="55" t="s">
        <v>1514</v>
      </c>
      <c r="I331" s="33"/>
      <c r="J331" s="33"/>
      <c r="K331" s="33"/>
      <c r="L331" s="33"/>
      <c r="M331" s="34"/>
      <c r="N331" s="7"/>
      <c r="O331" s="8"/>
      <c r="P331" s="8"/>
      <c r="Q331" s="6" t="s">
        <v>265</v>
      </c>
      <c r="R331" s="8" t="s">
        <v>1515</v>
      </c>
      <c r="S331" s="8"/>
      <c r="T331" s="8"/>
      <c r="U331" s="8"/>
      <c r="V331" s="8"/>
      <c r="W331" s="8"/>
      <c r="X331" s="8"/>
      <c r="Y331" s="8"/>
      <c r="Z331" s="8"/>
      <c r="AA331">
        <f t="shared" si="10"/>
        <v>0</v>
      </c>
      <c r="AB331" t="str">
        <f t="shared" si="11"/>
        <v>48</v>
      </c>
      <c r="AC331" t="str">
        <f>VLOOKUP(AB331,[1]統計修訂!$G$13:$T$104,14,0)</f>
        <v>G</v>
      </c>
    </row>
    <row r="332" spans="1:29" ht="68.45" customHeight="1" x14ac:dyDescent="0.25">
      <c r="A332" s="33" t="s">
        <v>1103</v>
      </c>
      <c r="B332" s="33"/>
      <c r="C332" s="33"/>
      <c r="D332" s="33"/>
      <c r="E332" s="46" t="s">
        <v>1516</v>
      </c>
      <c r="F332" s="17" t="s">
        <v>1517</v>
      </c>
      <c r="G332" s="9" t="s">
        <v>1518</v>
      </c>
      <c r="H332" s="55" t="s">
        <v>1514</v>
      </c>
      <c r="I332" s="33"/>
      <c r="J332" s="33"/>
      <c r="K332" s="33"/>
      <c r="L332" s="33"/>
      <c r="M332" s="34"/>
      <c r="N332" s="7"/>
      <c r="O332" s="8"/>
      <c r="P332" s="8"/>
      <c r="Q332" s="6" t="s">
        <v>265</v>
      </c>
      <c r="R332" s="8" t="s">
        <v>1515</v>
      </c>
      <c r="S332" s="8"/>
      <c r="T332" s="8"/>
      <c r="U332" s="8"/>
      <c r="V332" s="8"/>
      <c r="W332" s="8"/>
      <c r="X332" s="8"/>
      <c r="Y332" s="8"/>
      <c r="Z332" s="8"/>
      <c r="AA332">
        <f t="shared" si="10"/>
        <v>0</v>
      </c>
      <c r="AB332" t="str">
        <f t="shared" si="11"/>
        <v>48</v>
      </c>
      <c r="AC332" t="str">
        <f>VLOOKUP(AB332,[1]統計修訂!$G$13:$T$104,14,0)</f>
        <v>G</v>
      </c>
    </row>
    <row r="333" spans="1:29" ht="120" customHeight="1" x14ac:dyDescent="0.25">
      <c r="A333" s="33" t="s">
        <v>1103</v>
      </c>
      <c r="B333" s="33"/>
      <c r="C333" s="33"/>
      <c r="D333" s="33"/>
      <c r="E333" s="46" t="s">
        <v>1519</v>
      </c>
      <c r="F333" s="17" t="s">
        <v>1520</v>
      </c>
      <c r="G333" s="9" t="s">
        <v>1521</v>
      </c>
      <c r="H333" s="55" t="s">
        <v>1514</v>
      </c>
      <c r="I333" s="33"/>
      <c r="J333" s="33"/>
      <c r="K333" s="33"/>
      <c r="L333" s="33"/>
      <c r="M333" s="34"/>
      <c r="N333" s="7"/>
      <c r="O333" s="8"/>
      <c r="P333" s="8"/>
      <c r="Q333" s="6" t="s">
        <v>265</v>
      </c>
      <c r="R333" s="8" t="s">
        <v>1522</v>
      </c>
      <c r="S333" s="8"/>
      <c r="T333" s="8"/>
      <c r="U333" s="8"/>
      <c r="V333" s="8"/>
      <c r="W333" s="8"/>
      <c r="X333" s="8"/>
      <c r="Y333" s="8"/>
      <c r="Z333" s="8"/>
      <c r="AA333">
        <f t="shared" si="10"/>
        <v>1</v>
      </c>
      <c r="AB333" t="str">
        <f t="shared" si="11"/>
        <v>48</v>
      </c>
      <c r="AC333" t="str">
        <f>VLOOKUP(AB333,[1]統計修訂!$G$13:$T$104,14,0)</f>
        <v>G</v>
      </c>
    </row>
    <row r="334" spans="1:29" ht="52.15" customHeight="1" x14ac:dyDescent="0.25">
      <c r="A334" s="33" t="s">
        <v>1103</v>
      </c>
      <c r="B334" s="33"/>
      <c r="C334" s="33"/>
      <c r="D334" s="33"/>
      <c r="E334" s="34" t="s">
        <v>1523</v>
      </c>
      <c r="F334" s="7" t="s">
        <v>1524</v>
      </c>
      <c r="G334" s="8" t="s">
        <v>1525</v>
      </c>
      <c r="H334" s="8" t="s">
        <v>1523</v>
      </c>
      <c r="I334" s="33"/>
      <c r="J334" s="33"/>
      <c r="K334" s="33"/>
      <c r="L334" s="33"/>
      <c r="M334" s="34" t="s">
        <v>1523</v>
      </c>
      <c r="N334" s="7" t="s">
        <v>1524</v>
      </c>
      <c r="O334" s="8" t="s">
        <v>1526</v>
      </c>
      <c r="P334" s="8" t="s">
        <v>1523</v>
      </c>
      <c r="Q334" s="6" t="s">
        <v>19</v>
      </c>
      <c r="R334" s="8" t="s">
        <v>132</v>
      </c>
      <c r="S334" s="8"/>
      <c r="T334" s="8"/>
      <c r="U334" s="8"/>
      <c r="V334" s="8"/>
      <c r="W334" s="8"/>
      <c r="X334" s="8"/>
      <c r="Y334" s="8"/>
      <c r="Z334" s="8"/>
      <c r="AA334">
        <f t="shared" si="10"/>
        <v>0</v>
      </c>
      <c r="AB334" t="str">
        <f t="shared" si="11"/>
        <v>48</v>
      </c>
      <c r="AC334" t="str">
        <f>VLOOKUP(AB334,[1]統計修訂!$G$13:$T$104,14,0)</f>
        <v>G</v>
      </c>
    </row>
    <row r="335" spans="1:29" ht="49.5" x14ac:dyDescent="0.25">
      <c r="A335" s="33" t="s">
        <v>1103</v>
      </c>
      <c r="B335" s="33"/>
      <c r="C335" s="33"/>
      <c r="D335" s="33"/>
      <c r="E335" s="34" t="s">
        <v>1527</v>
      </c>
      <c r="F335" s="7" t="s">
        <v>1528</v>
      </c>
      <c r="G335" s="8" t="s">
        <v>1529</v>
      </c>
      <c r="H335" s="8" t="s">
        <v>1527</v>
      </c>
      <c r="I335" s="33"/>
      <c r="J335" s="33"/>
      <c r="K335" s="33"/>
      <c r="L335" s="33"/>
      <c r="M335" s="34" t="s">
        <v>1527</v>
      </c>
      <c r="N335" s="7" t="s">
        <v>1528</v>
      </c>
      <c r="O335" s="8" t="s">
        <v>1530</v>
      </c>
      <c r="P335" s="8" t="s">
        <v>1527</v>
      </c>
      <c r="Q335" s="6" t="s">
        <v>19</v>
      </c>
      <c r="R335" s="8" t="s">
        <v>132</v>
      </c>
      <c r="S335" s="8"/>
      <c r="T335" s="8"/>
      <c r="U335" s="8"/>
      <c r="V335" s="8"/>
      <c r="W335" s="8"/>
      <c r="X335" s="8"/>
      <c r="Y335" s="8"/>
      <c r="Z335" s="8"/>
      <c r="AA335">
        <f t="shared" si="10"/>
        <v>0</v>
      </c>
      <c r="AB335" t="str">
        <f t="shared" si="11"/>
        <v>48</v>
      </c>
      <c r="AC335" t="str">
        <f>VLOOKUP(AB335,[1]統計修訂!$G$13:$T$104,14,0)</f>
        <v>G</v>
      </c>
    </row>
    <row r="336" spans="1:29" ht="33" x14ac:dyDescent="0.25">
      <c r="A336" s="33" t="s">
        <v>1531</v>
      </c>
      <c r="B336" s="33"/>
      <c r="C336" s="33"/>
      <c r="D336" s="33"/>
      <c r="E336" s="34" t="s">
        <v>1532</v>
      </c>
      <c r="F336" s="7" t="s">
        <v>1533</v>
      </c>
      <c r="G336" s="8"/>
      <c r="H336" s="8" t="s">
        <v>1532</v>
      </c>
      <c r="I336" s="33"/>
      <c r="J336" s="33"/>
      <c r="K336" s="33"/>
      <c r="L336" s="33"/>
      <c r="M336" s="34" t="s">
        <v>1532</v>
      </c>
      <c r="N336" s="7" t="s">
        <v>1534</v>
      </c>
      <c r="O336" s="8"/>
      <c r="P336" s="8" t="s">
        <v>1532</v>
      </c>
      <c r="Q336" s="6" t="s">
        <v>19</v>
      </c>
      <c r="R336" s="8" t="s">
        <v>151</v>
      </c>
      <c r="S336" s="8"/>
      <c r="T336" s="8"/>
      <c r="U336" s="8"/>
      <c r="V336" s="8"/>
      <c r="W336" s="8"/>
      <c r="X336" s="8"/>
      <c r="Y336" s="8"/>
      <c r="Z336" s="8"/>
      <c r="AA336">
        <f t="shared" si="10"/>
        <v>1</v>
      </c>
      <c r="AB336" t="str">
        <f t="shared" si="11"/>
        <v>49</v>
      </c>
      <c r="AC336" t="str">
        <f>VLOOKUP(AB336,[1]統計修訂!$G$13:$T$104,14,0)</f>
        <v>H</v>
      </c>
    </row>
    <row r="337" spans="1:29" ht="92.25" customHeight="1" x14ac:dyDescent="0.25">
      <c r="A337" s="33" t="s">
        <v>1531</v>
      </c>
      <c r="B337" s="33"/>
      <c r="C337" s="33"/>
      <c r="D337" s="33"/>
      <c r="E337" s="34"/>
      <c r="F337" s="7"/>
      <c r="G337" s="8"/>
      <c r="H337" s="8"/>
      <c r="I337" s="33"/>
      <c r="J337" s="33"/>
      <c r="K337" s="33"/>
      <c r="L337" s="33"/>
      <c r="M337" s="48" t="s">
        <v>1535</v>
      </c>
      <c r="N337" s="15" t="s">
        <v>1536</v>
      </c>
      <c r="O337" s="16" t="s">
        <v>1537</v>
      </c>
      <c r="P337" s="16" t="s">
        <v>1535</v>
      </c>
      <c r="Q337" s="6" t="s">
        <v>231</v>
      </c>
      <c r="R337" s="8" t="s">
        <v>1538</v>
      </c>
      <c r="S337" s="8"/>
      <c r="T337" s="8"/>
      <c r="U337" s="8"/>
      <c r="V337" s="8"/>
      <c r="W337" s="8"/>
      <c r="X337" s="8"/>
      <c r="Y337" s="8"/>
      <c r="Z337" s="8"/>
      <c r="AA337">
        <f t="shared" si="10"/>
        <v>0</v>
      </c>
      <c r="AB337" t="str">
        <f t="shared" si="11"/>
        <v>49</v>
      </c>
      <c r="AC337" t="str">
        <f>VLOOKUP(AB337,[1]統計修訂!$G$13:$T$104,14,0)</f>
        <v>H</v>
      </c>
    </row>
    <row r="338" spans="1:29" ht="84.95" customHeight="1" x14ac:dyDescent="0.25">
      <c r="A338" s="33" t="s">
        <v>1531</v>
      </c>
      <c r="B338" s="33"/>
      <c r="C338" s="33"/>
      <c r="D338" s="33"/>
      <c r="E338" s="34"/>
      <c r="F338" s="7"/>
      <c r="G338" s="8"/>
      <c r="H338" s="8"/>
      <c r="I338" s="33"/>
      <c r="J338" s="33"/>
      <c r="K338" s="33"/>
      <c r="L338" s="33"/>
      <c r="M338" s="35" t="s">
        <v>1539</v>
      </c>
      <c r="N338" s="15" t="s">
        <v>1540</v>
      </c>
      <c r="O338" s="16" t="s">
        <v>1541</v>
      </c>
      <c r="P338" s="16" t="s">
        <v>1539</v>
      </c>
      <c r="Q338" s="6" t="s">
        <v>231</v>
      </c>
      <c r="R338" s="8" t="s">
        <v>1542</v>
      </c>
      <c r="S338" s="8"/>
      <c r="T338" s="8"/>
      <c r="U338" s="8"/>
      <c r="V338" s="8"/>
      <c r="W338" s="8"/>
      <c r="X338" s="8"/>
      <c r="Y338" s="8"/>
      <c r="Z338" s="8"/>
      <c r="AA338">
        <f t="shared" si="10"/>
        <v>1</v>
      </c>
      <c r="AB338" t="str">
        <f t="shared" si="11"/>
        <v>49</v>
      </c>
      <c r="AC338" t="str">
        <f>VLOOKUP(AB338,[1]統計修訂!$G$13:$T$104,14,0)</f>
        <v>H</v>
      </c>
    </row>
    <row r="339" spans="1:29" ht="33" x14ac:dyDescent="0.25">
      <c r="A339" s="33" t="s">
        <v>1531</v>
      </c>
      <c r="B339" s="33"/>
      <c r="C339" s="33"/>
      <c r="D339" s="33"/>
      <c r="E339" s="43" t="s">
        <v>1543</v>
      </c>
      <c r="F339" s="17" t="s">
        <v>1536</v>
      </c>
      <c r="G339" s="9" t="s">
        <v>1544</v>
      </c>
      <c r="H339" s="9" t="s">
        <v>1545</v>
      </c>
      <c r="I339" s="33"/>
      <c r="J339" s="33"/>
      <c r="K339" s="33"/>
      <c r="L339" s="33"/>
      <c r="M339" s="34"/>
      <c r="N339" s="7"/>
      <c r="O339" s="8"/>
      <c r="P339" s="8"/>
      <c r="Q339" s="6" t="s">
        <v>265</v>
      </c>
      <c r="R339" s="8" t="s">
        <v>1546</v>
      </c>
      <c r="S339" s="8"/>
      <c r="T339" s="8"/>
      <c r="U339" s="8"/>
      <c r="V339" s="8"/>
      <c r="W339" s="8"/>
      <c r="X339" s="8"/>
      <c r="Y339" s="8"/>
      <c r="Z339" s="8"/>
      <c r="AA339">
        <f t="shared" si="10"/>
        <v>0</v>
      </c>
      <c r="AB339" t="str">
        <f t="shared" si="11"/>
        <v>49</v>
      </c>
      <c r="AC339" t="str">
        <f>VLOOKUP(AB339,[1]統計修訂!$G$13:$T$104,14,0)</f>
        <v>H</v>
      </c>
    </row>
    <row r="340" spans="1:29" ht="33" x14ac:dyDescent="0.25">
      <c r="A340" s="33" t="s">
        <v>1531</v>
      </c>
      <c r="B340" s="33"/>
      <c r="C340" s="33"/>
      <c r="D340" s="33"/>
      <c r="E340" s="34" t="s">
        <v>1547</v>
      </c>
      <c r="F340" s="7" t="s">
        <v>1548</v>
      </c>
      <c r="G340" s="8"/>
      <c r="H340" s="8" t="s">
        <v>1547</v>
      </c>
      <c r="I340" s="33"/>
      <c r="J340" s="33"/>
      <c r="K340" s="33"/>
      <c r="L340" s="33"/>
      <c r="M340" s="34" t="s">
        <v>1547</v>
      </c>
      <c r="N340" s="7" t="s">
        <v>1549</v>
      </c>
      <c r="O340" s="8"/>
      <c r="P340" s="8" t="s">
        <v>1547</v>
      </c>
      <c r="Q340" s="6" t="s">
        <v>19</v>
      </c>
      <c r="R340" s="8" t="s">
        <v>1550</v>
      </c>
      <c r="S340" s="8"/>
      <c r="T340" s="8"/>
      <c r="U340" s="8"/>
      <c r="V340" s="8"/>
      <c r="W340" s="8"/>
      <c r="X340" s="8"/>
      <c r="Y340" s="8"/>
      <c r="Z340" s="8"/>
      <c r="AA340">
        <f t="shared" si="10"/>
        <v>1</v>
      </c>
      <c r="AB340" t="str">
        <f t="shared" si="11"/>
        <v>49</v>
      </c>
      <c r="AC340" t="str">
        <f>VLOOKUP(AB340,[1]統計修訂!$G$13:$T$104,14,0)</f>
        <v>H</v>
      </c>
    </row>
    <row r="341" spans="1:29" ht="54.75" customHeight="1" x14ac:dyDescent="0.25">
      <c r="A341" s="33" t="s">
        <v>1531</v>
      </c>
      <c r="B341" s="33"/>
      <c r="C341" s="33"/>
      <c r="D341" s="33"/>
      <c r="E341" s="34" t="s">
        <v>1551</v>
      </c>
      <c r="F341" s="7" t="s">
        <v>1552</v>
      </c>
      <c r="G341" s="8" t="s">
        <v>1553</v>
      </c>
      <c r="H341" s="34" t="s">
        <v>1551</v>
      </c>
      <c r="I341" s="33"/>
      <c r="J341" s="33"/>
      <c r="K341" s="33"/>
      <c r="L341" s="33"/>
      <c r="M341" s="34" t="s">
        <v>1551</v>
      </c>
      <c r="N341" s="7" t="s">
        <v>1552</v>
      </c>
      <c r="O341" s="8" t="s">
        <v>1554</v>
      </c>
      <c r="P341" s="8" t="s">
        <v>1555</v>
      </c>
      <c r="Q341" s="6" t="s">
        <v>19</v>
      </c>
      <c r="R341" s="8" t="s">
        <v>20</v>
      </c>
      <c r="S341" s="8"/>
      <c r="T341" s="8"/>
      <c r="U341" s="8"/>
      <c r="V341" s="8"/>
      <c r="W341" s="8"/>
      <c r="X341" s="8"/>
      <c r="Y341" s="8"/>
      <c r="Z341" s="8"/>
      <c r="AA341">
        <f t="shared" si="10"/>
        <v>1</v>
      </c>
      <c r="AB341" t="str">
        <f t="shared" si="11"/>
        <v>49</v>
      </c>
      <c r="AC341" t="str">
        <f>VLOOKUP(AB341,[1]統計修訂!$G$13:$T$104,14,0)</f>
        <v>H</v>
      </c>
    </row>
    <row r="342" spans="1:29" ht="73.5" customHeight="1" x14ac:dyDescent="0.25">
      <c r="A342" s="33" t="s">
        <v>1531</v>
      </c>
      <c r="B342" s="33"/>
      <c r="C342" s="33"/>
      <c r="D342" s="33"/>
      <c r="E342" s="34" t="s">
        <v>1556</v>
      </c>
      <c r="F342" s="7" t="s">
        <v>1557</v>
      </c>
      <c r="G342" s="8" t="s">
        <v>1558</v>
      </c>
      <c r="H342" s="8" t="s">
        <v>1556</v>
      </c>
      <c r="I342" s="33"/>
      <c r="J342" s="33"/>
      <c r="K342" s="33"/>
      <c r="L342" s="33"/>
      <c r="M342" s="34" t="s">
        <v>1556</v>
      </c>
      <c r="N342" s="7" t="s">
        <v>1557</v>
      </c>
      <c r="O342" s="8" t="s">
        <v>1559</v>
      </c>
      <c r="P342" s="8" t="s">
        <v>1556</v>
      </c>
      <c r="Q342" s="6" t="s">
        <v>19</v>
      </c>
      <c r="R342" s="8" t="s">
        <v>20</v>
      </c>
      <c r="S342" s="8"/>
      <c r="T342" s="8"/>
      <c r="U342" s="8"/>
      <c r="V342" s="8"/>
      <c r="W342" s="8"/>
      <c r="X342" s="8"/>
      <c r="Y342" s="8"/>
      <c r="Z342" s="8"/>
      <c r="AA342">
        <f t="shared" si="10"/>
        <v>1</v>
      </c>
      <c r="AB342" t="str">
        <f t="shared" si="11"/>
        <v>51</v>
      </c>
      <c r="AC342" t="str">
        <f>VLOOKUP(AB342,[1]統計修訂!$G$13:$T$104,14,0)</f>
        <v>H</v>
      </c>
    </row>
    <row r="343" spans="1:29" ht="51.75" customHeight="1" x14ac:dyDescent="0.25">
      <c r="A343" s="33" t="s">
        <v>1531</v>
      </c>
      <c r="B343" s="33"/>
      <c r="C343" s="33"/>
      <c r="D343" s="33"/>
      <c r="E343" s="34"/>
      <c r="F343" s="7"/>
      <c r="G343" s="8"/>
      <c r="H343" s="8"/>
      <c r="I343" s="33"/>
      <c r="J343" s="33"/>
      <c r="K343" s="33"/>
      <c r="L343" s="33"/>
      <c r="M343" s="48" t="s">
        <v>1560</v>
      </c>
      <c r="N343" s="15" t="s">
        <v>1561</v>
      </c>
      <c r="O343" s="16" t="s">
        <v>1562</v>
      </c>
      <c r="P343" s="16" t="s">
        <v>1560</v>
      </c>
      <c r="Q343" s="6" t="s">
        <v>231</v>
      </c>
      <c r="R343" s="8" t="s">
        <v>2096</v>
      </c>
      <c r="S343" s="8"/>
      <c r="T343" s="8"/>
      <c r="U343" s="8"/>
      <c r="V343" s="8"/>
      <c r="W343" s="8"/>
      <c r="X343" s="8"/>
      <c r="Y343" s="8"/>
      <c r="Z343" s="8"/>
      <c r="AA343">
        <f t="shared" si="10"/>
        <v>0</v>
      </c>
      <c r="AB343" t="str">
        <f t="shared" si="11"/>
        <v>52</v>
      </c>
      <c r="AC343" t="str">
        <f>VLOOKUP(AB343,[1]統計修訂!$G$13:$T$104,14,0)</f>
        <v>H</v>
      </c>
    </row>
    <row r="344" spans="1:29" ht="51.75" customHeight="1" x14ac:dyDescent="0.25">
      <c r="A344" s="33" t="s">
        <v>1531</v>
      </c>
      <c r="B344" s="33"/>
      <c r="C344" s="33"/>
      <c r="D344" s="33"/>
      <c r="E344" s="43" t="s">
        <v>1563</v>
      </c>
      <c r="F344" s="17" t="s">
        <v>1540</v>
      </c>
      <c r="G344" s="9" t="s">
        <v>1564</v>
      </c>
      <c r="H344" s="9" t="s">
        <v>1565</v>
      </c>
      <c r="I344" s="33"/>
      <c r="J344" s="33"/>
      <c r="K344" s="33"/>
      <c r="L344" s="33"/>
      <c r="M344" s="34"/>
      <c r="N344" s="7"/>
      <c r="O344" s="8"/>
      <c r="P344" s="8"/>
      <c r="Q344" s="6" t="s">
        <v>265</v>
      </c>
      <c r="R344" s="8" t="s">
        <v>1566</v>
      </c>
      <c r="S344" s="8"/>
      <c r="T344" s="8"/>
      <c r="U344" s="8"/>
      <c r="V344" s="8"/>
      <c r="W344" s="8"/>
      <c r="X344" s="8"/>
      <c r="Y344" s="8"/>
      <c r="Z344" s="8"/>
      <c r="AA344">
        <f t="shared" si="10"/>
        <v>1</v>
      </c>
      <c r="AB344" t="str">
        <f t="shared" si="11"/>
        <v>52</v>
      </c>
      <c r="AC344" t="str">
        <f>VLOOKUP(AB344,[1]統計修訂!$G$13:$T$104,14,0)</f>
        <v>H</v>
      </c>
    </row>
    <row r="345" spans="1:29" ht="51.75" customHeight="1" x14ac:dyDescent="0.25">
      <c r="A345" s="33" t="s">
        <v>1531</v>
      </c>
      <c r="B345" s="33"/>
      <c r="C345" s="33"/>
      <c r="D345" s="33"/>
      <c r="E345" s="46" t="s">
        <v>2094</v>
      </c>
      <c r="F345" s="17" t="s">
        <v>2095</v>
      </c>
      <c r="G345" s="9" t="s">
        <v>1567</v>
      </c>
      <c r="H345" s="9" t="s">
        <v>1568</v>
      </c>
      <c r="I345" s="33"/>
      <c r="J345" s="33"/>
      <c r="K345" s="33"/>
      <c r="L345" s="33"/>
      <c r="M345" s="34"/>
      <c r="N345" s="7"/>
      <c r="O345" s="8"/>
      <c r="P345" s="8"/>
      <c r="Q345" s="6" t="s">
        <v>265</v>
      </c>
      <c r="R345" s="8" t="s">
        <v>1569</v>
      </c>
      <c r="S345" s="8"/>
      <c r="T345" s="8"/>
      <c r="U345" s="8"/>
      <c r="V345" s="8"/>
      <c r="W345" s="8"/>
      <c r="X345" s="8"/>
      <c r="Y345" s="8"/>
      <c r="Z345" s="8"/>
      <c r="AA345">
        <f t="shared" si="10"/>
        <v>0</v>
      </c>
      <c r="AB345" t="str">
        <f t="shared" si="11"/>
        <v>52</v>
      </c>
      <c r="AC345" t="str">
        <f>VLOOKUP(AB345,[1]統計修訂!$G$13:$T$104,14,0)</f>
        <v>H</v>
      </c>
    </row>
    <row r="346" spans="1:29" ht="33" x14ac:dyDescent="0.25">
      <c r="A346" s="33" t="s">
        <v>1531</v>
      </c>
      <c r="B346" s="33"/>
      <c r="C346" s="33"/>
      <c r="D346" s="33"/>
      <c r="E346" s="34" t="s">
        <v>1570</v>
      </c>
      <c r="F346" s="7" t="s">
        <v>1571</v>
      </c>
      <c r="G346" s="8" t="s">
        <v>1572</v>
      </c>
      <c r="H346" s="8" t="s">
        <v>1570</v>
      </c>
      <c r="I346" s="33"/>
      <c r="J346" s="33"/>
      <c r="K346" s="33"/>
      <c r="L346" s="33"/>
      <c r="M346" s="34" t="s">
        <v>1570</v>
      </c>
      <c r="N346" s="7" t="s">
        <v>1571</v>
      </c>
      <c r="O346" s="8" t="s">
        <v>1573</v>
      </c>
      <c r="P346" s="8" t="s">
        <v>1570</v>
      </c>
      <c r="Q346" s="6" t="s">
        <v>19</v>
      </c>
      <c r="R346" s="8" t="s">
        <v>20</v>
      </c>
      <c r="S346" s="8"/>
      <c r="T346" s="8"/>
      <c r="U346" s="8"/>
      <c r="V346" s="8"/>
      <c r="W346" s="8"/>
      <c r="X346" s="8"/>
      <c r="Y346" s="8"/>
      <c r="Z346" s="8"/>
      <c r="AA346">
        <f t="shared" si="10"/>
        <v>1</v>
      </c>
      <c r="AB346" t="str">
        <f t="shared" si="11"/>
        <v>52</v>
      </c>
      <c r="AC346" t="str">
        <f>VLOOKUP(AB346,[1]統計修訂!$G$13:$T$104,14,0)</f>
        <v>H</v>
      </c>
    </row>
    <row r="347" spans="1:29" ht="33" x14ac:dyDescent="0.25">
      <c r="A347" s="33" t="s">
        <v>1531</v>
      </c>
      <c r="B347" s="33"/>
      <c r="C347" s="33"/>
      <c r="D347" s="33"/>
      <c r="E347" s="34" t="s">
        <v>1574</v>
      </c>
      <c r="F347" s="7" t="s">
        <v>1575</v>
      </c>
      <c r="G347" s="9" t="s">
        <v>1576</v>
      </c>
      <c r="H347" s="8" t="s">
        <v>1574</v>
      </c>
      <c r="I347" s="33"/>
      <c r="J347" s="33"/>
      <c r="K347" s="33"/>
      <c r="L347" s="33"/>
      <c r="M347" s="34" t="s">
        <v>1574</v>
      </c>
      <c r="N347" s="7" t="s">
        <v>1577</v>
      </c>
      <c r="O347" s="8"/>
      <c r="P347" s="8" t="s">
        <v>1574</v>
      </c>
      <c r="Q347" s="6" t="s">
        <v>19</v>
      </c>
      <c r="R347" s="8" t="s">
        <v>1578</v>
      </c>
      <c r="S347" s="8"/>
      <c r="T347" s="8"/>
      <c r="U347" s="8"/>
      <c r="V347" s="8"/>
      <c r="W347" s="8"/>
      <c r="X347" s="8"/>
      <c r="Y347" s="8"/>
      <c r="Z347" s="8"/>
      <c r="AA347">
        <f t="shared" si="10"/>
        <v>1</v>
      </c>
      <c r="AB347" t="str">
        <f t="shared" si="11"/>
        <v>54</v>
      </c>
      <c r="AC347" t="str">
        <f>VLOOKUP(AB347,[1]統計修訂!$G$13:$T$104,14,0)</f>
        <v>H</v>
      </c>
    </row>
    <row r="348" spans="1:29" x14ac:dyDescent="0.25">
      <c r="A348" s="33" t="s">
        <v>1531</v>
      </c>
      <c r="B348" s="33"/>
      <c r="C348" s="33"/>
      <c r="D348" s="33"/>
      <c r="E348" s="34" t="s">
        <v>1579</v>
      </c>
      <c r="F348" s="7" t="s">
        <v>1580</v>
      </c>
      <c r="G348" s="8" t="s">
        <v>1581</v>
      </c>
      <c r="H348" s="34" t="s">
        <v>1579</v>
      </c>
      <c r="I348" s="33"/>
      <c r="J348" s="33"/>
      <c r="K348" s="33"/>
      <c r="L348" s="33"/>
      <c r="M348" s="34" t="s">
        <v>1579</v>
      </c>
      <c r="N348" s="7" t="s">
        <v>1580</v>
      </c>
      <c r="O348" s="8" t="s">
        <v>1582</v>
      </c>
      <c r="P348" s="8" t="s">
        <v>1583</v>
      </c>
      <c r="Q348" s="6" t="s">
        <v>19</v>
      </c>
      <c r="R348" s="8" t="s">
        <v>20</v>
      </c>
      <c r="S348" s="8"/>
      <c r="T348" s="8"/>
      <c r="U348" s="8"/>
      <c r="V348" s="8"/>
      <c r="W348" s="8"/>
      <c r="X348" s="8"/>
      <c r="Y348" s="8"/>
      <c r="Z348" s="8"/>
      <c r="AA348">
        <f t="shared" si="10"/>
        <v>1</v>
      </c>
      <c r="AB348" t="str">
        <f t="shared" si="11"/>
        <v>54</v>
      </c>
      <c r="AC348" t="str">
        <f>VLOOKUP(AB348,[1]統計修訂!$G$13:$T$104,14,0)</f>
        <v>H</v>
      </c>
    </row>
    <row r="349" spans="1:29" ht="189.95" customHeight="1" x14ac:dyDescent="0.25">
      <c r="A349" s="33" t="s">
        <v>1584</v>
      </c>
      <c r="B349" s="33"/>
      <c r="C349" s="33"/>
      <c r="D349" s="33"/>
      <c r="E349" s="34" t="s">
        <v>1585</v>
      </c>
      <c r="F349" s="7" t="s">
        <v>1586</v>
      </c>
      <c r="G349" s="8" t="s">
        <v>1587</v>
      </c>
      <c r="H349" s="34" t="s">
        <v>1585</v>
      </c>
      <c r="I349" s="33"/>
      <c r="J349" s="33"/>
      <c r="K349" s="33"/>
      <c r="L349" s="33"/>
      <c r="M349" s="34" t="s">
        <v>1585</v>
      </c>
      <c r="N349" s="7" t="s">
        <v>1586</v>
      </c>
      <c r="O349" s="8" t="s">
        <v>1588</v>
      </c>
      <c r="P349" s="8" t="s">
        <v>1589</v>
      </c>
      <c r="Q349" s="6" t="s">
        <v>19</v>
      </c>
      <c r="R349" s="8" t="s">
        <v>132</v>
      </c>
      <c r="S349" s="8"/>
      <c r="T349" s="8"/>
      <c r="U349" s="8"/>
      <c r="V349" s="8"/>
      <c r="W349" s="8"/>
      <c r="X349" s="8"/>
      <c r="Y349" s="8"/>
      <c r="Z349" s="8"/>
      <c r="AA349">
        <f t="shared" si="10"/>
        <v>0</v>
      </c>
      <c r="AB349" t="str">
        <f t="shared" si="11"/>
        <v>56</v>
      </c>
      <c r="AC349" t="str">
        <f>VLOOKUP(AB349,[1]統計修訂!$G$13:$T$104,14,0)</f>
        <v>I</v>
      </c>
    </row>
    <row r="350" spans="1:29" ht="99.95" customHeight="1" x14ac:dyDescent="0.25">
      <c r="A350" s="33" t="s">
        <v>1584</v>
      </c>
      <c r="B350" s="33"/>
      <c r="C350" s="33"/>
      <c r="D350" s="33"/>
      <c r="E350" s="34" t="s">
        <v>1590</v>
      </c>
      <c r="F350" s="7" t="s">
        <v>1591</v>
      </c>
      <c r="G350" s="8" t="s">
        <v>1592</v>
      </c>
      <c r="H350" s="34" t="s">
        <v>1590</v>
      </c>
      <c r="I350" s="33"/>
      <c r="J350" s="33"/>
      <c r="K350" s="33"/>
      <c r="L350" s="33"/>
      <c r="M350" s="34" t="s">
        <v>1590</v>
      </c>
      <c r="N350" s="7" t="s">
        <v>1591</v>
      </c>
      <c r="O350" s="8" t="s">
        <v>1593</v>
      </c>
      <c r="P350" s="8" t="s">
        <v>1594</v>
      </c>
      <c r="Q350" s="6" t="s">
        <v>19</v>
      </c>
      <c r="R350" s="8" t="s">
        <v>132</v>
      </c>
      <c r="S350" s="8"/>
      <c r="T350" s="8"/>
      <c r="U350" s="8"/>
      <c r="V350" s="8"/>
      <c r="W350" s="8"/>
      <c r="X350" s="8"/>
      <c r="Y350" s="8"/>
      <c r="Z350" s="8"/>
      <c r="AA350">
        <f t="shared" si="10"/>
        <v>0</v>
      </c>
      <c r="AB350" t="str">
        <f t="shared" si="11"/>
        <v>56</v>
      </c>
      <c r="AC350" t="str">
        <f>VLOOKUP(AB350,[1]統計修訂!$G$13:$T$104,14,0)</f>
        <v>I</v>
      </c>
    </row>
    <row r="351" spans="1:29" ht="200.1" customHeight="1" x14ac:dyDescent="0.25">
      <c r="A351" s="33" t="s">
        <v>1584</v>
      </c>
      <c r="B351" s="33"/>
      <c r="C351" s="33"/>
      <c r="D351" s="33"/>
      <c r="E351" s="34" t="s">
        <v>1595</v>
      </c>
      <c r="F351" s="7" t="s">
        <v>1596</v>
      </c>
      <c r="G351" s="8" t="s">
        <v>1597</v>
      </c>
      <c r="H351" s="34" t="s">
        <v>1595</v>
      </c>
      <c r="I351" s="33"/>
      <c r="J351" s="33"/>
      <c r="K351" s="33"/>
      <c r="L351" s="33"/>
      <c r="M351" s="34" t="s">
        <v>1595</v>
      </c>
      <c r="N351" s="7" t="s">
        <v>1596</v>
      </c>
      <c r="O351" s="8" t="s">
        <v>1598</v>
      </c>
      <c r="P351" s="8" t="s">
        <v>1599</v>
      </c>
      <c r="Q351" s="6" t="s">
        <v>19</v>
      </c>
      <c r="R351" s="8" t="s">
        <v>132</v>
      </c>
      <c r="S351" s="8"/>
      <c r="T351" s="8"/>
      <c r="U351" s="8"/>
      <c r="V351" s="8"/>
      <c r="W351" s="8"/>
      <c r="X351" s="8"/>
      <c r="Y351" s="8"/>
      <c r="Z351" s="8"/>
      <c r="AA351">
        <f t="shared" si="10"/>
        <v>0</v>
      </c>
      <c r="AB351" t="str">
        <f t="shared" si="11"/>
        <v>56</v>
      </c>
      <c r="AC351" t="str">
        <f>VLOOKUP(AB351,[1]統計修訂!$G$13:$T$104,14,0)</f>
        <v>I</v>
      </c>
    </row>
    <row r="352" spans="1:29" ht="69.95" customHeight="1" x14ac:dyDescent="0.25">
      <c r="A352" s="33" t="s">
        <v>1584</v>
      </c>
      <c r="B352" s="33"/>
      <c r="C352" s="33"/>
      <c r="D352" s="33"/>
      <c r="E352" s="34"/>
      <c r="F352" s="17"/>
      <c r="G352" s="9"/>
      <c r="H352" s="46"/>
      <c r="I352" s="33"/>
      <c r="J352" s="33"/>
      <c r="K352" s="33"/>
      <c r="L352" s="33"/>
      <c r="M352" s="48" t="s">
        <v>1600</v>
      </c>
      <c r="N352" s="15" t="s">
        <v>1601</v>
      </c>
      <c r="O352" s="16" t="s">
        <v>1602</v>
      </c>
      <c r="P352" s="16" t="s">
        <v>1603</v>
      </c>
      <c r="Q352" s="6" t="s">
        <v>231</v>
      </c>
      <c r="R352" s="8" t="s">
        <v>1604</v>
      </c>
      <c r="S352" s="8"/>
      <c r="T352" s="8"/>
      <c r="U352" s="8"/>
      <c r="V352" s="8"/>
      <c r="W352" s="8"/>
      <c r="X352" s="8"/>
      <c r="Y352" s="8"/>
      <c r="Z352" s="8"/>
      <c r="AA352">
        <f t="shared" si="10"/>
        <v>0</v>
      </c>
      <c r="AB352" t="str">
        <f t="shared" si="11"/>
        <v>56</v>
      </c>
      <c r="AC352" t="str">
        <f>VLOOKUP(AB352,[1]統計修訂!$G$13:$T$104,14,0)</f>
        <v>I</v>
      </c>
    </row>
    <row r="353" spans="1:29" ht="125.1" customHeight="1" x14ac:dyDescent="0.25">
      <c r="A353" s="33" t="s">
        <v>1584</v>
      </c>
      <c r="B353" s="33"/>
      <c r="C353" s="33"/>
      <c r="D353" s="33"/>
      <c r="E353" s="34" t="s">
        <v>1605</v>
      </c>
      <c r="F353" s="7" t="s">
        <v>1606</v>
      </c>
      <c r="G353" s="8" t="s">
        <v>1607</v>
      </c>
      <c r="H353" s="34" t="s">
        <v>1605</v>
      </c>
      <c r="I353" s="33"/>
      <c r="J353" s="33"/>
      <c r="K353" s="33"/>
      <c r="L353" s="33"/>
      <c r="M353" s="34" t="s">
        <v>1605</v>
      </c>
      <c r="N353" s="7" t="s">
        <v>1608</v>
      </c>
      <c r="O353" s="8" t="s">
        <v>1609</v>
      </c>
      <c r="P353" s="8" t="s">
        <v>1610</v>
      </c>
      <c r="Q353" s="6" t="s">
        <v>19</v>
      </c>
      <c r="R353" s="8" t="s">
        <v>20</v>
      </c>
      <c r="S353" s="8"/>
      <c r="T353" s="8"/>
      <c r="U353" s="8"/>
      <c r="V353" s="8"/>
      <c r="W353" s="8"/>
      <c r="X353" s="8"/>
      <c r="Y353" s="8"/>
      <c r="Z353" s="8"/>
      <c r="AA353">
        <f t="shared" si="10"/>
        <v>1</v>
      </c>
      <c r="AB353" t="str">
        <f t="shared" si="11"/>
        <v>56</v>
      </c>
      <c r="AC353" t="str">
        <f>VLOOKUP(AB353,[1]統計修訂!$G$13:$T$104,14,0)</f>
        <v>I</v>
      </c>
    </row>
    <row r="354" spans="1:29" ht="140.1" customHeight="1" x14ac:dyDescent="0.25">
      <c r="A354" s="33" t="s">
        <v>1584</v>
      </c>
      <c r="B354" s="33"/>
      <c r="C354" s="33"/>
      <c r="D354" s="33"/>
      <c r="E354" s="34" t="s">
        <v>1611</v>
      </c>
      <c r="F354" s="7" t="s">
        <v>1612</v>
      </c>
      <c r="G354" s="8" t="s">
        <v>1613</v>
      </c>
      <c r="H354" s="34" t="s">
        <v>1611</v>
      </c>
      <c r="I354" s="33"/>
      <c r="J354" s="33"/>
      <c r="K354" s="33"/>
      <c r="L354" s="33"/>
      <c r="M354" s="34" t="s">
        <v>1611</v>
      </c>
      <c r="N354" s="7" t="s">
        <v>1612</v>
      </c>
      <c r="O354" s="8" t="s">
        <v>1614</v>
      </c>
      <c r="P354" s="8" t="s">
        <v>1615</v>
      </c>
      <c r="Q354" s="6" t="s">
        <v>19</v>
      </c>
      <c r="R354" s="8" t="s">
        <v>1616</v>
      </c>
      <c r="S354" s="8"/>
      <c r="T354" s="8"/>
      <c r="U354" s="8"/>
      <c r="V354" s="8"/>
      <c r="W354" s="8"/>
      <c r="X354" s="8"/>
      <c r="Y354" s="8"/>
      <c r="Z354" s="8"/>
      <c r="AA354">
        <f t="shared" si="10"/>
        <v>0</v>
      </c>
      <c r="AB354" t="str">
        <f t="shared" si="11"/>
        <v>56</v>
      </c>
      <c r="AC354" t="str">
        <f>VLOOKUP(AB354,[1]統計修訂!$G$13:$T$104,14,0)</f>
        <v>I</v>
      </c>
    </row>
    <row r="355" spans="1:29" ht="75" customHeight="1" x14ac:dyDescent="0.25">
      <c r="A355" s="33" t="s">
        <v>1584</v>
      </c>
      <c r="B355" s="33"/>
      <c r="C355" s="33"/>
      <c r="D355" s="33"/>
      <c r="E355" s="43" t="s">
        <v>1617</v>
      </c>
      <c r="F355" s="17" t="s">
        <v>1618</v>
      </c>
      <c r="G355" s="9" t="s">
        <v>1619</v>
      </c>
      <c r="H355" s="55" t="s">
        <v>1620</v>
      </c>
      <c r="I355" s="33"/>
      <c r="J355" s="33"/>
      <c r="K355" s="33"/>
      <c r="L355" s="33"/>
      <c r="M355" s="34"/>
      <c r="N355" s="7"/>
      <c r="O355" s="8"/>
      <c r="P355" s="8"/>
      <c r="Q355" s="6" t="s">
        <v>265</v>
      </c>
      <c r="R355" s="8" t="s">
        <v>1621</v>
      </c>
      <c r="S355" s="8"/>
      <c r="T355" s="8"/>
      <c r="U355" s="8"/>
      <c r="V355" s="8"/>
      <c r="W355" s="8"/>
      <c r="X355" s="8"/>
      <c r="Y355" s="8"/>
      <c r="Z355" s="8"/>
      <c r="AA355">
        <f t="shared" si="10"/>
        <v>0</v>
      </c>
      <c r="AB355" t="str">
        <f t="shared" si="11"/>
        <v>56</v>
      </c>
      <c r="AC355" t="str">
        <f>VLOOKUP(AB355,[1]統計修訂!$G$13:$T$104,14,0)</f>
        <v>I</v>
      </c>
    </row>
    <row r="356" spans="1:29" ht="49.5" x14ac:dyDescent="0.25">
      <c r="A356" s="33" t="s">
        <v>1584</v>
      </c>
      <c r="B356" s="33"/>
      <c r="C356" s="33"/>
      <c r="D356" s="33"/>
      <c r="E356" s="43" t="s">
        <v>1622</v>
      </c>
      <c r="F356" s="17" t="s">
        <v>1623</v>
      </c>
      <c r="G356" s="9" t="s">
        <v>1602</v>
      </c>
      <c r="H356" s="55" t="s">
        <v>1620</v>
      </c>
      <c r="I356" s="33"/>
      <c r="J356" s="33"/>
      <c r="K356" s="33"/>
      <c r="L356" s="33"/>
      <c r="M356" s="34"/>
      <c r="N356" s="7"/>
      <c r="O356" s="8"/>
      <c r="P356" s="8"/>
      <c r="Q356" s="6" t="s">
        <v>265</v>
      </c>
      <c r="R356" s="8" t="s">
        <v>1624</v>
      </c>
      <c r="S356" s="8"/>
      <c r="T356" s="8"/>
      <c r="U356" s="8"/>
      <c r="V356" s="8"/>
      <c r="W356" s="8"/>
      <c r="X356" s="8"/>
      <c r="Y356" s="8"/>
      <c r="Z356" s="8"/>
      <c r="AA356">
        <f t="shared" si="10"/>
        <v>0</v>
      </c>
      <c r="AB356" t="str">
        <f t="shared" si="11"/>
        <v>56</v>
      </c>
      <c r="AC356" t="str">
        <f>VLOOKUP(AB356,[1]統計修訂!$G$13:$T$104,14,0)</f>
        <v>I</v>
      </c>
    </row>
    <row r="357" spans="1:29" ht="63" customHeight="1" x14ac:dyDescent="0.25">
      <c r="A357" s="33" t="s">
        <v>1625</v>
      </c>
      <c r="B357" s="33"/>
      <c r="C357" s="33"/>
      <c r="D357" s="33"/>
      <c r="E357" s="34" t="s">
        <v>1626</v>
      </c>
      <c r="F357" s="7" t="s">
        <v>1627</v>
      </c>
      <c r="G357" s="8" t="s">
        <v>1628</v>
      </c>
      <c r="H357" s="8" t="s">
        <v>1626</v>
      </c>
      <c r="I357" s="33"/>
      <c r="J357" s="33"/>
      <c r="K357" s="33"/>
      <c r="L357" s="33"/>
      <c r="M357" s="34" t="s">
        <v>1626</v>
      </c>
      <c r="N357" s="7" t="s">
        <v>1627</v>
      </c>
      <c r="O357" s="8" t="s">
        <v>1629</v>
      </c>
      <c r="P357" s="8" t="s">
        <v>1626</v>
      </c>
      <c r="Q357" s="32" t="s">
        <v>19</v>
      </c>
      <c r="R357" s="10" t="s">
        <v>20</v>
      </c>
      <c r="S357" s="10"/>
      <c r="T357" s="10"/>
      <c r="U357" s="10"/>
      <c r="V357" s="10"/>
      <c r="W357" s="10"/>
      <c r="X357" s="10"/>
      <c r="Y357" s="10"/>
      <c r="Z357" s="10"/>
      <c r="AA357">
        <f t="shared" si="10"/>
        <v>1</v>
      </c>
      <c r="AB357" t="str">
        <f t="shared" si="11"/>
        <v>58</v>
      </c>
      <c r="AC357" t="str">
        <f>VLOOKUP(AB357,[1]統計修訂!$G$13:$T$104,14,0)</f>
        <v>J</v>
      </c>
    </row>
    <row r="358" spans="1:29" ht="120" customHeight="1" x14ac:dyDescent="0.25">
      <c r="A358" s="33" t="s">
        <v>1625</v>
      </c>
      <c r="B358" s="33"/>
      <c r="C358" s="33"/>
      <c r="D358" s="33"/>
      <c r="E358" s="34" t="s">
        <v>2126</v>
      </c>
      <c r="F358" s="7" t="s">
        <v>2127</v>
      </c>
      <c r="G358" s="8" t="s">
        <v>2128</v>
      </c>
      <c r="H358" s="8" t="s">
        <v>2126</v>
      </c>
      <c r="I358" s="33"/>
      <c r="J358" s="33"/>
      <c r="K358" s="33"/>
      <c r="L358" s="33"/>
      <c r="M358" s="34" t="s">
        <v>2126</v>
      </c>
      <c r="N358" s="7" t="s">
        <v>2127</v>
      </c>
      <c r="O358" s="8" t="s">
        <v>2129</v>
      </c>
      <c r="P358" s="8" t="s">
        <v>2126</v>
      </c>
      <c r="Q358" s="32" t="s">
        <v>2130</v>
      </c>
      <c r="R358" s="10" t="s">
        <v>2131</v>
      </c>
      <c r="S358" s="10"/>
      <c r="T358" s="10"/>
      <c r="U358" s="10"/>
      <c r="V358" s="10"/>
      <c r="W358" s="10"/>
      <c r="X358" s="10"/>
      <c r="Y358" s="10"/>
      <c r="Z358" s="10"/>
    </row>
    <row r="359" spans="1:29" ht="75" customHeight="1" x14ac:dyDescent="0.25">
      <c r="A359" s="33" t="s">
        <v>1625</v>
      </c>
      <c r="B359" s="33"/>
      <c r="C359" s="33"/>
      <c r="D359" s="33"/>
      <c r="E359" s="34" t="s">
        <v>2132</v>
      </c>
      <c r="F359" s="7" t="s">
        <v>2133</v>
      </c>
      <c r="G359" s="8" t="s">
        <v>2134</v>
      </c>
      <c r="H359" s="8" t="s">
        <v>2132</v>
      </c>
      <c r="I359" s="33"/>
      <c r="J359" s="33"/>
      <c r="K359" s="33"/>
      <c r="L359" s="33"/>
      <c r="M359" s="34" t="s">
        <v>2132</v>
      </c>
      <c r="N359" s="7" t="s">
        <v>2133</v>
      </c>
      <c r="O359" s="8" t="s">
        <v>2135</v>
      </c>
      <c r="P359" s="8" t="s">
        <v>2132</v>
      </c>
      <c r="Q359" s="32" t="s">
        <v>2130</v>
      </c>
      <c r="R359" s="10" t="s">
        <v>2131</v>
      </c>
      <c r="S359" s="10"/>
      <c r="T359" s="10"/>
      <c r="U359" s="10"/>
      <c r="V359" s="10"/>
      <c r="W359" s="10"/>
      <c r="X359" s="10"/>
      <c r="Y359" s="10"/>
      <c r="Z359" s="10"/>
    </row>
    <row r="360" spans="1:29" ht="84.95" customHeight="1" x14ac:dyDescent="0.25">
      <c r="A360" s="33" t="s">
        <v>1625</v>
      </c>
      <c r="B360" s="33"/>
      <c r="C360" s="33"/>
      <c r="D360" s="33"/>
      <c r="E360" s="34" t="s">
        <v>2136</v>
      </c>
      <c r="F360" s="7" t="s">
        <v>2137</v>
      </c>
      <c r="G360" s="8" t="s">
        <v>2138</v>
      </c>
      <c r="H360" s="8" t="s">
        <v>2136</v>
      </c>
      <c r="I360" s="33"/>
      <c r="J360" s="33"/>
      <c r="K360" s="33"/>
      <c r="L360" s="33"/>
      <c r="M360" s="34" t="s">
        <v>2136</v>
      </c>
      <c r="N360" s="7" t="s">
        <v>2137</v>
      </c>
      <c r="O360" s="8" t="s">
        <v>2139</v>
      </c>
      <c r="P360" s="8" t="s">
        <v>2136</v>
      </c>
      <c r="Q360" s="32" t="s">
        <v>2130</v>
      </c>
      <c r="R360" s="10" t="s">
        <v>2131</v>
      </c>
      <c r="S360" s="10"/>
      <c r="T360" s="10"/>
      <c r="U360" s="10"/>
      <c r="V360" s="10"/>
      <c r="W360" s="10"/>
      <c r="X360" s="10"/>
      <c r="Y360" s="10"/>
      <c r="Z360" s="10"/>
    </row>
    <row r="361" spans="1:29" ht="155.1" customHeight="1" x14ac:dyDescent="0.25">
      <c r="A361" s="33" t="s">
        <v>1625</v>
      </c>
      <c r="B361" s="33"/>
      <c r="C361" s="33"/>
      <c r="D361" s="33"/>
      <c r="E361" s="34" t="s">
        <v>1630</v>
      </c>
      <c r="F361" s="7" t="s">
        <v>1631</v>
      </c>
      <c r="G361" s="8" t="s">
        <v>2140</v>
      </c>
      <c r="H361" s="8" t="s">
        <v>1630</v>
      </c>
      <c r="I361" s="33"/>
      <c r="J361" s="33"/>
      <c r="K361" s="33"/>
      <c r="L361" s="33"/>
      <c r="M361" s="34" t="s">
        <v>1630</v>
      </c>
      <c r="N361" s="7" t="s">
        <v>1633</v>
      </c>
      <c r="O361" s="8" t="s">
        <v>1632</v>
      </c>
      <c r="P361" s="8" t="s">
        <v>1630</v>
      </c>
      <c r="Q361" s="32" t="s">
        <v>19</v>
      </c>
      <c r="R361" s="10" t="s">
        <v>2141</v>
      </c>
      <c r="S361" s="10"/>
      <c r="T361" s="10"/>
      <c r="U361" s="10"/>
      <c r="V361" s="10"/>
      <c r="W361" s="10"/>
      <c r="X361" s="10"/>
      <c r="Y361" s="10"/>
      <c r="Z361" s="10"/>
      <c r="AA361">
        <f t="shared" si="10"/>
        <v>1</v>
      </c>
      <c r="AB361" t="str">
        <f t="shared" si="11"/>
        <v>59</v>
      </c>
      <c r="AC361" t="str">
        <f>VLOOKUP(AB361,[1]統計修訂!$G$13:$T$104,14,0)</f>
        <v>J</v>
      </c>
    </row>
    <row r="362" spans="1:29" ht="84.95" customHeight="1" x14ac:dyDescent="0.25">
      <c r="A362" s="33" t="s">
        <v>1625</v>
      </c>
      <c r="B362" s="33"/>
      <c r="C362" s="33"/>
      <c r="D362" s="33"/>
      <c r="E362" s="34" t="s">
        <v>2142</v>
      </c>
      <c r="F362" s="7" t="s">
        <v>2143</v>
      </c>
      <c r="G362" s="8" t="s">
        <v>2144</v>
      </c>
      <c r="H362" s="8" t="s">
        <v>2142</v>
      </c>
      <c r="I362" s="33"/>
      <c r="J362" s="33"/>
      <c r="K362" s="33"/>
      <c r="L362" s="33"/>
      <c r="M362" s="34" t="s">
        <v>2142</v>
      </c>
      <c r="N362" s="7" t="s">
        <v>2143</v>
      </c>
      <c r="O362" s="8" t="s">
        <v>2145</v>
      </c>
      <c r="P362" s="8" t="s">
        <v>2142</v>
      </c>
      <c r="Q362" s="32" t="s">
        <v>2130</v>
      </c>
      <c r="R362" s="10" t="s">
        <v>2131</v>
      </c>
      <c r="S362" s="10"/>
      <c r="T362" s="10"/>
      <c r="U362" s="10"/>
      <c r="V362" s="10"/>
      <c r="W362" s="10"/>
      <c r="X362" s="10"/>
      <c r="Y362" s="10"/>
      <c r="Z362" s="10"/>
    </row>
    <row r="363" spans="1:29" ht="150" customHeight="1" x14ac:dyDescent="0.25">
      <c r="A363" s="33" t="s">
        <v>1625</v>
      </c>
      <c r="B363" s="33"/>
      <c r="C363" s="33"/>
      <c r="D363" s="33"/>
      <c r="E363" s="34" t="s">
        <v>2146</v>
      </c>
      <c r="F363" s="7" t="s">
        <v>2147</v>
      </c>
      <c r="G363" s="8" t="s">
        <v>2148</v>
      </c>
      <c r="H363" s="7" t="s">
        <v>2149</v>
      </c>
      <c r="I363" s="86"/>
      <c r="J363" s="86"/>
      <c r="K363" s="86"/>
      <c r="L363" s="86"/>
      <c r="M363" s="87" t="s">
        <v>2146</v>
      </c>
      <c r="N363" s="7" t="s">
        <v>2147</v>
      </c>
      <c r="O363" s="8" t="s">
        <v>2150</v>
      </c>
      <c r="P363" s="8" t="s">
        <v>2151</v>
      </c>
      <c r="Q363" s="32" t="s">
        <v>2130</v>
      </c>
      <c r="R363" s="10" t="s">
        <v>2131</v>
      </c>
      <c r="S363" s="10"/>
      <c r="T363" s="10"/>
      <c r="U363" s="10"/>
      <c r="V363" s="10"/>
      <c r="W363" s="10"/>
      <c r="X363" s="10"/>
      <c r="Y363" s="10"/>
      <c r="Z363" s="10"/>
    </row>
    <row r="364" spans="1:29" ht="120" customHeight="1" x14ac:dyDescent="0.25">
      <c r="A364" s="33" t="s">
        <v>1625</v>
      </c>
      <c r="B364" s="33"/>
      <c r="C364" s="33"/>
      <c r="D364" s="33"/>
      <c r="E364" s="34" t="s">
        <v>2152</v>
      </c>
      <c r="F364" s="7" t="s">
        <v>2153</v>
      </c>
      <c r="G364" s="8" t="s">
        <v>2154</v>
      </c>
      <c r="H364" s="8" t="s">
        <v>2152</v>
      </c>
      <c r="I364" s="86"/>
      <c r="J364" s="86"/>
      <c r="K364" s="86"/>
      <c r="L364" s="86"/>
      <c r="M364" s="87" t="s">
        <v>2152</v>
      </c>
      <c r="N364" s="7" t="s">
        <v>2153</v>
      </c>
      <c r="O364" s="8" t="s">
        <v>2155</v>
      </c>
      <c r="P364" s="8" t="s">
        <v>2152</v>
      </c>
      <c r="Q364" s="32" t="s">
        <v>2130</v>
      </c>
      <c r="R364" s="10" t="s">
        <v>2131</v>
      </c>
      <c r="S364" s="10"/>
      <c r="T364" s="10"/>
      <c r="U364" s="10"/>
      <c r="V364" s="10"/>
      <c r="W364" s="10"/>
      <c r="X364" s="10"/>
      <c r="Y364" s="10"/>
      <c r="Z364" s="10"/>
    </row>
    <row r="365" spans="1:29" ht="45.75" customHeight="1" x14ac:dyDescent="0.25">
      <c r="A365" s="33" t="s">
        <v>1625</v>
      </c>
      <c r="B365" s="33"/>
      <c r="C365" s="33"/>
      <c r="D365" s="33"/>
      <c r="E365" s="37"/>
      <c r="F365" s="19"/>
      <c r="G365" s="20"/>
      <c r="H365" s="19"/>
      <c r="I365" s="33"/>
      <c r="J365" s="33"/>
      <c r="K365" s="33"/>
      <c r="L365" s="33"/>
      <c r="M365" s="48" t="s">
        <v>1634</v>
      </c>
      <c r="N365" s="15" t="s">
        <v>1635</v>
      </c>
      <c r="O365" s="16"/>
      <c r="P365" s="16" t="s">
        <v>1636</v>
      </c>
      <c r="Q365" s="32" t="s">
        <v>231</v>
      </c>
      <c r="R365" s="10" t="s">
        <v>1637</v>
      </c>
      <c r="S365" s="10"/>
      <c r="T365" s="10"/>
      <c r="U365" s="10"/>
      <c r="V365" s="10"/>
      <c r="W365" s="10"/>
      <c r="X365" s="10"/>
      <c r="Y365" s="10"/>
      <c r="Z365" s="10"/>
      <c r="AA365">
        <f t="shared" si="10"/>
        <v>0</v>
      </c>
      <c r="AB365" t="str">
        <f t="shared" si="11"/>
        <v>61</v>
      </c>
      <c r="AC365" t="str">
        <f>VLOOKUP(AB365,[1]統計修訂!$G$13:$T$104,14,0)</f>
        <v>J</v>
      </c>
    </row>
    <row r="366" spans="1:29" s="28" customFormat="1" ht="54.75" customHeight="1" x14ac:dyDescent="0.25">
      <c r="A366" s="33" t="s">
        <v>1625</v>
      </c>
      <c r="B366" s="33"/>
      <c r="C366" s="33"/>
      <c r="D366" s="33"/>
      <c r="E366" s="37"/>
      <c r="F366" s="19"/>
      <c r="G366" s="20"/>
      <c r="H366" s="19"/>
      <c r="I366" s="33"/>
      <c r="J366" s="33"/>
      <c r="K366" s="33"/>
      <c r="L366" s="33"/>
      <c r="M366" s="35" t="s">
        <v>1638</v>
      </c>
      <c r="N366" s="22" t="s">
        <v>1639</v>
      </c>
      <c r="O366" s="23" t="s">
        <v>1640</v>
      </c>
      <c r="P366" s="23" t="s">
        <v>1636</v>
      </c>
      <c r="Q366" s="56" t="s">
        <v>231</v>
      </c>
      <c r="R366" s="10" t="s">
        <v>1637</v>
      </c>
      <c r="S366" s="10"/>
      <c r="T366" s="10"/>
      <c r="U366" s="10"/>
      <c r="V366" s="10"/>
      <c r="W366" s="10"/>
      <c r="X366" s="10"/>
      <c r="Y366" s="10"/>
      <c r="Z366" s="10"/>
      <c r="AA366">
        <f t="shared" si="10"/>
        <v>0</v>
      </c>
      <c r="AB366" t="str">
        <f t="shared" si="11"/>
        <v>61</v>
      </c>
      <c r="AC366" t="str">
        <f>VLOOKUP(AB366,[1]統計修訂!$G$13:$T$104,14,0)</f>
        <v>J</v>
      </c>
    </row>
    <row r="367" spans="1:29" s="28" customFormat="1" ht="69" customHeight="1" x14ac:dyDescent="0.25">
      <c r="A367" s="33" t="s">
        <v>1625</v>
      </c>
      <c r="B367" s="33"/>
      <c r="C367" s="33"/>
      <c r="D367" s="33"/>
      <c r="E367" s="57" t="s">
        <v>1641</v>
      </c>
      <c r="F367" s="44" t="s">
        <v>1642</v>
      </c>
      <c r="G367" s="45" t="s">
        <v>1643</v>
      </c>
      <c r="H367" s="44" t="s">
        <v>1644</v>
      </c>
      <c r="I367" s="33"/>
      <c r="J367" s="33"/>
      <c r="K367" s="33"/>
      <c r="L367" s="33"/>
      <c r="M367" s="34"/>
      <c r="N367" s="19"/>
      <c r="O367" s="20"/>
      <c r="P367" s="20"/>
      <c r="Q367" s="56" t="s">
        <v>265</v>
      </c>
      <c r="R367" s="10" t="s">
        <v>2097</v>
      </c>
      <c r="S367" s="10"/>
      <c r="T367" s="10"/>
      <c r="U367" s="10"/>
      <c r="V367" s="10"/>
      <c r="W367" s="10"/>
      <c r="X367" s="10"/>
      <c r="Y367" s="10"/>
      <c r="Z367" s="10"/>
      <c r="AA367">
        <f t="shared" si="10"/>
        <v>0</v>
      </c>
      <c r="AB367" t="str">
        <f t="shared" si="11"/>
        <v>61</v>
      </c>
      <c r="AC367" t="str">
        <f>VLOOKUP(AB367,[1]統計修訂!$G$13:$T$104,14,0)</f>
        <v>J</v>
      </c>
    </row>
    <row r="368" spans="1:29" ht="65.25" customHeight="1" x14ac:dyDescent="0.25">
      <c r="A368" s="33" t="s">
        <v>1625</v>
      </c>
      <c r="B368" s="33"/>
      <c r="C368" s="33"/>
      <c r="D368" s="33"/>
      <c r="E368" s="34" t="s">
        <v>1645</v>
      </c>
      <c r="F368" s="17" t="s">
        <v>1646</v>
      </c>
      <c r="G368" s="8" t="s">
        <v>1647</v>
      </c>
      <c r="H368" s="34" t="s">
        <v>1648</v>
      </c>
      <c r="I368" s="33"/>
      <c r="J368" s="33"/>
      <c r="K368" s="33"/>
      <c r="L368" s="33"/>
      <c r="M368" s="34" t="s">
        <v>1645</v>
      </c>
      <c r="N368" s="7" t="s">
        <v>1649</v>
      </c>
      <c r="O368" s="8" t="s">
        <v>1647</v>
      </c>
      <c r="P368" s="8" t="s">
        <v>1650</v>
      </c>
      <c r="Q368" s="32" t="s">
        <v>19</v>
      </c>
      <c r="R368" s="10" t="s">
        <v>414</v>
      </c>
      <c r="S368" s="10"/>
      <c r="T368" s="10"/>
      <c r="U368" s="10"/>
      <c r="V368" s="10"/>
      <c r="W368" s="10"/>
      <c r="X368" s="10"/>
      <c r="Y368" s="10"/>
      <c r="Z368" s="10"/>
      <c r="AA368">
        <f t="shared" si="10"/>
        <v>0</v>
      </c>
      <c r="AB368" t="str">
        <f t="shared" si="11"/>
        <v>61</v>
      </c>
      <c r="AC368" t="str">
        <f>VLOOKUP(AB368,[1]統計修訂!$G$13:$T$104,14,0)</f>
        <v>J</v>
      </c>
    </row>
    <row r="369" spans="1:29" ht="94.5" customHeight="1" x14ac:dyDescent="0.25">
      <c r="A369" s="33" t="s">
        <v>1625</v>
      </c>
      <c r="B369" s="33"/>
      <c r="C369" s="33"/>
      <c r="D369" s="33"/>
      <c r="E369" s="34" t="s">
        <v>1651</v>
      </c>
      <c r="F369" s="7" t="s">
        <v>1652</v>
      </c>
      <c r="G369" s="8" t="s">
        <v>1653</v>
      </c>
      <c r="H369" s="8" t="s">
        <v>1651</v>
      </c>
      <c r="I369" s="33"/>
      <c r="J369" s="33"/>
      <c r="K369" s="33"/>
      <c r="L369" s="33"/>
      <c r="M369" s="34" t="s">
        <v>1651</v>
      </c>
      <c r="N369" s="7" t="s">
        <v>1652</v>
      </c>
      <c r="O369" s="8" t="s">
        <v>1654</v>
      </c>
      <c r="P369" s="8" t="s">
        <v>1651</v>
      </c>
      <c r="Q369" s="32" t="s">
        <v>19</v>
      </c>
      <c r="R369" s="10" t="s">
        <v>20</v>
      </c>
      <c r="S369" s="10"/>
      <c r="T369" s="10"/>
      <c r="U369" s="10"/>
      <c r="V369" s="10"/>
      <c r="W369" s="10"/>
      <c r="X369" s="10"/>
      <c r="Y369" s="10"/>
      <c r="Z369" s="10"/>
      <c r="AA369">
        <f t="shared" si="10"/>
        <v>1</v>
      </c>
      <c r="AB369" t="str">
        <f t="shared" si="11"/>
        <v>62</v>
      </c>
      <c r="AC369" t="str">
        <f>VLOOKUP(AB369,[1]統計修訂!$G$13:$T$104,14,0)</f>
        <v>J</v>
      </c>
    </row>
    <row r="370" spans="1:29" ht="49.5" x14ac:dyDescent="0.25">
      <c r="A370" s="33" t="s">
        <v>1625</v>
      </c>
      <c r="B370" s="33"/>
      <c r="C370" s="33"/>
      <c r="D370" s="33"/>
      <c r="E370" s="34"/>
      <c r="F370" s="7"/>
      <c r="G370" s="8"/>
      <c r="H370" s="8"/>
      <c r="I370" s="33"/>
      <c r="J370" s="33"/>
      <c r="K370" s="33"/>
      <c r="L370" s="33"/>
      <c r="M370" s="48" t="s">
        <v>1655</v>
      </c>
      <c r="N370" s="15" t="s">
        <v>1656</v>
      </c>
      <c r="O370" s="16" t="s">
        <v>1657</v>
      </c>
      <c r="P370" s="16" t="s">
        <v>1655</v>
      </c>
      <c r="Q370" s="32" t="s">
        <v>231</v>
      </c>
      <c r="R370" s="10" t="s">
        <v>1658</v>
      </c>
      <c r="S370" s="10"/>
      <c r="T370" s="10"/>
      <c r="U370" s="10"/>
      <c r="V370" s="10"/>
      <c r="W370" s="10"/>
      <c r="X370" s="10"/>
      <c r="Y370" s="10"/>
      <c r="Z370" s="10"/>
      <c r="AA370">
        <f t="shared" si="10"/>
        <v>0</v>
      </c>
      <c r="AB370" t="str">
        <f t="shared" si="11"/>
        <v>62</v>
      </c>
      <c r="AC370" t="str">
        <f>VLOOKUP(AB370,[1]統計修訂!$G$13:$T$104,14,0)</f>
        <v>J</v>
      </c>
    </row>
    <row r="371" spans="1:29" ht="66" customHeight="1" x14ac:dyDescent="0.25">
      <c r="A371" s="33" t="s">
        <v>1625</v>
      </c>
      <c r="B371" s="33"/>
      <c r="C371" s="33"/>
      <c r="D371" s="33"/>
      <c r="E371" s="43" t="s">
        <v>1659</v>
      </c>
      <c r="F371" s="17" t="s">
        <v>1660</v>
      </c>
      <c r="G371" s="9" t="s">
        <v>1657</v>
      </c>
      <c r="H371" s="9" t="s">
        <v>1661</v>
      </c>
      <c r="I371" s="33"/>
      <c r="J371" s="33"/>
      <c r="K371" s="33"/>
      <c r="L371" s="33"/>
      <c r="M371" s="34"/>
      <c r="N371" s="7"/>
      <c r="O371" s="8"/>
      <c r="P371" s="8"/>
      <c r="Q371" s="32" t="s">
        <v>265</v>
      </c>
      <c r="R371" s="10" t="s">
        <v>1662</v>
      </c>
      <c r="S371" s="10"/>
      <c r="T371" s="10"/>
      <c r="U371" s="10"/>
      <c r="V371" s="10"/>
      <c r="W371" s="10"/>
      <c r="X371" s="10"/>
      <c r="Y371" s="10"/>
      <c r="Z371" s="10"/>
      <c r="AA371">
        <f t="shared" si="10"/>
        <v>1</v>
      </c>
      <c r="AB371" t="str">
        <f t="shared" si="11"/>
        <v>62</v>
      </c>
      <c r="AC371" t="str">
        <f>VLOOKUP(AB371,[1]統計修訂!$G$13:$T$104,14,0)</f>
        <v>J</v>
      </c>
    </row>
    <row r="372" spans="1:29" ht="72" customHeight="1" x14ac:dyDescent="0.25">
      <c r="A372" s="33" t="s">
        <v>1625</v>
      </c>
      <c r="B372" s="33"/>
      <c r="C372" s="33"/>
      <c r="D372" s="33"/>
      <c r="E372" s="34" t="s">
        <v>1663</v>
      </c>
      <c r="F372" s="7" t="s">
        <v>1664</v>
      </c>
      <c r="G372" s="9" t="s">
        <v>1665</v>
      </c>
      <c r="H372" s="8" t="s">
        <v>1663</v>
      </c>
      <c r="I372" s="33"/>
      <c r="J372" s="33"/>
      <c r="K372" s="33"/>
      <c r="L372" s="33"/>
      <c r="M372" s="34" t="s">
        <v>1663</v>
      </c>
      <c r="N372" s="7" t="s">
        <v>1664</v>
      </c>
      <c r="O372" s="16" t="s">
        <v>1666</v>
      </c>
      <c r="P372" s="8" t="s">
        <v>1663</v>
      </c>
      <c r="Q372" s="32" t="s">
        <v>19</v>
      </c>
      <c r="R372" s="10" t="s">
        <v>1667</v>
      </c>
      <c r="S372" s="10"/>
      <c r="T372" s="10"/>
      <c r="U372" s="10"/>
      <c r="V372" s="10"/>
      <c r="W372" s="10"/>
      <c r="X372" s="10"/>
      <c r="Y372" s="10"/>
      <c r="Z372" s="10"/>
      <c r="AA372">
        <f t="shared" si="10"/>
        <v>1</v>
      </c>
      <c r="AB372" t="str">
        <f t="shared" si="11"/>
        <v>62</v>
      </c>
      <c r="AC372" t="str">
        <f>VLOOKUP(AB372,[1]統計修訂!$G$13:$T$104,14,0)</f>
        <v>J</v>
      </c>
    </row>
    <row r="373" spans="1:29" s="28" customFormat="1" ht="153" customHeight="1" x14ac:dyDescent="0.25">
      <c r="A373" s="36" t="s">
        <v>1625</v>
      </c>
      <c r="B373" s="36"/>
      <c r="C373" s="36"/>
      <c r="D373" s="36"/>
      <c r="E373" s="37" t="s">
        <v>1668</v>
      </c>
      <c r="F373" s="19" t="s">
        <v>1669</v>
      </c>
      <c r="G373" s="20" t="s">
        <v>1670</v>
      </c>
      <c r="H373" s="37" t="s">
        <v>1668</v>
      </c>
      <c r="I373" s="36"/>
      <c r="J373" s="36"/>
      <c r="K373" s="36"/>
      <c r="L373" s="36"/>
      <c r="M373" s="37" t="s">
        <v>1668</v>
      </c>
      <c r="N373" s="19" t="s">
        <v>1669</v>
      </c>
      <c r="O373" s="20" t="s">
        <v>1671</v>
      </c>
      <c r="P373" s="20" t="s">
        <v>1672</v>
      </c>
      <c r="Q373" s="56" t="s">
        <v>19</v>
      </c>
      <c r="R373" s="25" t="s">
        <v>20</v>
      </c>
      <c r="S373" s="25"/>
      <c r="T373" s="25"/>
      <c r="U373" s="25"/>
      <c r="V373" s="25"/>
      <c r="W373" s="25"/>
      <c r="X373" s="25"/>
      <c r="Y373" s="25"/>
      <c r="Z373" s="25"/>
      <c r="AA373">
        <f t="shared" si="10"/>
        <v>1</v>
      </c>
      <c r="AB373" t="str">
        <f t="shared" si="11"/>
        <v>63</v>
      </c>
      <c r="AC373" t="str">
        <f>VLOOKUP(AB373,[1]統計修訂!$G$13:$T$104,14,0)</f>
        <v>J</v>
      </c>
    </row>
    <row r="374" spans="1:29" ht="43.5" customHeight="1" x14ac:dyDescent="0.25">
      <c r="A374" s="33" t="s">
        <v>1673</v>
      </c>
      <c r="B374" s="33"/>
      <c r="C374" s="33"/>
      <c r="D374" s="33"/>
      <c r="E374" s="58" t="s">
        <v>1674</v>
      </c>
      <c r="F374" s="7" t="s">
        <v>1675</v>
      </c>
      <c r="G374" s="8" t="s">
        <v>1676</v>
      </c>
      <c r="H374" s="7" t="s">
        <v>1674</v>
      </c>
      <c r="I374" s="33"/>
      <c r="J374" s="33"/>
      <c r="K374" s="33"/>
      <c r="L374" s="33"/>
      <c r="M374" s="34" t="s">
        <v>1674</v>
      </c>
      <c r="N374" s="7" t="s">
        <v>1677</v>
      </c>
      <c r="O374" s="8" t="s">
        <v>1676</v>
      </c>
      <c r="P374" s="8" t="s">
        <v>1678</v>
      </c>
      <c r="Q374" s="59" t="s">
        <v>19</v>
      </c>
      <c r="R374" s="10" t="s">
        <v>414</v>
      </c>
      <c r="S374" s="10"/>
      <c r="T374" s="10"/>
      <c r="U374" s="10"/>
      <c r="V374" s="10"/>
      <c r="W374" s="10"/>
      <c r="X374" s="10"/>
      <c r="Y374" s="10"/>
      <c r="Z374" s="10"/>
      <c r="AA374">
        <f t="shared" si="10"/>
        <v>0</v>
      </c>
      <c r="AB374" t="str">
        <f t="shared" si="11"/>
        <v>64</v>
      </c>
      <c r="AC374" t="str">
        <f>VLOOKUP(AB374,[1]統計修訂!$G$13:$T$104,14,0)</f>
        <v>K</v>
      </c>
    </row>
    <row r="375" spans="1:29" ht="65.25" customHeight="1" x14ac:dyDescent="0.25">
      <c r="A375" s="33" t="s">
        <v>1673</v>
      </c>
      <c r="B375" s="33"/>
      <c r="C375" s="33"/>
      <c r="D375" s="33"/>
      <c r="E375" s="58"/>
      <c r="F375" s="7"/>
      <c r="G375" s="8"/>
      <c r="H375" s="7"/>
      <c r="I375" s="33"/>
      <c r="J375" s="33"/>
      <c r="K375" s="33"/>
      <c r="L375" s="33"/>
      <c r="M375" s="48" t="s">
        <v>1679</v>
      </c>
      <c r="N375" s="15" t="s">
        <v>1680</v>
      </c>
      <c r="O375" s="16"/>
      <c r="P375" s="16" t="s">
        <v>1679</v>
      </c>
      <c r="Q375" s="59" t="s">
        <v>231</v>
      </c>
      <c r="R375" s="10" t="s">
        <v>1681</v>
      </c>
      <c r="S375" s="10"/>
      <c r="T375" s="10"/>
      <c r="U375" s="10"/>
      <c r="V375" s="10"/>
      <c r="W375" s="10"/>
      <c r="X375" s="10"/>
      <c r="Y375" s="10"/>
      <c r="Z375" s="10"/>
      <c r="AA375">
        <f t="shared" si="10"/>
        <v>0</v>
      </c>
      <c r="AB375" t="str">
        <f t="shared" si="11"/>
        <v>65</v>
      </c>
      <c r="AC375" t="str">
        <f>VLOOKUP(AB375,[1]統計修訂!$G$13:$T$104,14,0)</f>
        <v>K</v>
      </c>
    </row>
    <row r="376" spans="1:29" ht="61.5" customHeight="1" x14ac:dyDescent="0.25">
      <c r="A376" s="33" t="s">
        <v>1673</v>
      </c>
      <c r="B376" s="33"/>
      <c r="C376" s="33"/>
      <c r="D376" s="33"/>
      <c r="E376" s="58" t="s">
        <v>1682</v>
      </c>
      <c r="F376" s="7" t="s">
        <v>1683</v>
      </c>
      <c r="G376" s="8" t="s">
        <v>1684</v>
      </c>
      <c r="H376" s="7" t="s">
        <v>1685</v>
      </c>
      <c r="I376" s="33"/>
      <c r="J376" s="33"/>
      <c r="K376" s="33"/>
      <c r="L376" s="33"/>
      <c r="M376" s="34" t="s">
        <v>1682</v>
      </c>
      <c r="N376" s="7" t="s">
        <v>1683</v>
      </c>
      <c r="O376" s="8" t="s">
        <v>1684</v>
      </c>
      <c r="P376" s="8" t="s">
        <v>1682</v>
      </c>
      <c r="Q376" s="59" t="s">
        <v>19</v>
      </c>
      <c r="R376" s="10" t="s">
        <v>1686</v>
      </c>
      <c r="S376" s="10"/>
      <c r="T376" s="10"/>
      <c r="U376" s="10"/>
      <c r="V376" s="10"/>
      <c r="W376" s="10"/>
      <c r="X376" s="10"/>
      <c r="Y376" s="10"/>
      <c r="Z376" s="10"/>
      <c r="AA376">
        <f t="shared" si="10"/>
        <v>0</v>
      </c>
      <c r="AB376" t="str">
        <f t="shared" si="11"/>
        <v>65</v>
      </c>
      <c r="AC376" t="str">
        <f>VLOOKUP(AB376,[1]統計修訂!$G$13:$T$104,14,0)</f>
        <v>K</v>
      </c>
    </row>
    <row r="377" spans="1:29" ht="105" customHeight="1" x14ac:dyDescent="0.25">
      <c r="A377" s="33" t="s">
        <v>1673</v>
      </c>
      <c r="B377" s="33"/>
      <c r="C377" s="33"/>
      <c r="D377" s="33"/>
      <c r="E377" s="58" t="s">
        <v>1687</v>
      </c>
      <c r="F377" s="7" t="s">
        <v>1688</v>
      </c>
      <c r="G377" s="9" t="s">
        <v>1689</v>
      </c>
      <c r="H377" s="7" t="s">
        <v>1687</v>
      </c>
      <c r="I377" s="33"/>
      <c r="J377" s="33"/>
      <c r="K377" s="33"/>
      <c r="L377" s="33"/>
      <c r="M377" s="34" t="s">
        <v>1687</v>
      </c>
      <c r="N377" s="7" t="s">
        <v>1688</v>
      </c>
      <c r="O377" s="8"/>
      <c r="P377" s="8" t="s">
        <v>1687</v>
      </c>
      <c r="Q377" s="59" t="s">
        <v>19</v>
      </c>
      <c r="R377" s="10" t="s">
        <v>1690</v>
      </c>
      <c r="S377" s="10"/>
      <c r="T377" s="10"/>
      <c r="U377" s="10"/>
      <c r="V377" s="10"/>
      <c r="W377" s="10"/>
      <c r="X377" s="10"/>
      <c r="Y377" s="10"/>
      <c r="Z377" s="10"/>
      <c r="AA377">
        <f t="shared" si="10"/>
        <v>1</v>
      </c>
      <c r="AB377" t="str">
        <f t="shared" si="11"/>
        <v>66</v>
      </c>
      <c r="AC377" t="str">
        <f>VLOOKUP(AB377,[1]統計修訂!$G$13:$T$104,14,0)</f>
        <v>K</v>
      </c>
    </row>
    <row r="378" spans="1:29" ht="51" customHeight="1" x14ac:dyDescent="0.25">
      <c r="A378" s="33" t="s">
        <v>1673</v>
      </c>
      <c r="B378" s="33"/>
      <c r="C378" s="33"/>
      <c r="D378" s="33"/>
      <c r="E378" s="58" t="s">
        <v>1691</v>
      </c>
      <c r="F378" s="7" t="s">
        <v>1692</v>
      </c>
      <c r="G378" s="8" t="s">
        <v>1693</v>
      </c>
      <c r="H378" s="7" t="s">
        <v>1691</v>
      </c>
      <c r="I378" s="33"/>
      <c r="J378" s="33"/>
      <c r="K378" s="33"/>
      <c r="L378" s="33"/>
      <c r="M378" s="34" t="s">
        <v>1691</v>
      </c>
      <c r="N378" s="7" t="s">
        <v>1692</v>
      </c>
      <c r="O378" s="8" t="s">
        <v>1694</v>
      </c>
      <c r="P378" s="8" t="s">
        <v>1695</v>
      </c>
      <c r="Q378" s="59" t="s">
        <v>19</v>
      </c>
      <c r="R378" s="10" t="s">
        <v>132</v>
      </c>
      <c r="S378" s="10"/>
      <c r="T378" s="10"/>
      <c r="U378" s="10"/>
      <c r="V378" s="10"/>
      <c r="W378" s="10"/>
      <c r="X378" s="10"/>
      <c r="Y378" s="10"/>
      <c r="Z378" s="10"/>
      <c r="AA378">
        <f t="shared" si="10"/>
        <v>0</v>
      </c>
      <c r="AB378" t="str">
        <f t="shared" si="11"/>
        <v>66</v>
      </c>
      <c r="AC378" t="str">
        <f>VLOOKUP(AB378,[1]統計修訂!$G$13:$T$104,14,0)</f>
        <v>K</v>
      </c>
    </row>
    <row r="379" spans="1:29" ht="105" customHeight="1" x14ac:dyDescent="0.25">
      <c r="A379" s="33" t="s">
        <v>1673</v>
      </c>
      <c r="B379" s="33"/>
      <c r="C379" s="33"/>
      <c r="D379" s="33"/>
      <c r="E379" s="58" t="s">
        <v>1696</v>
      </c>
      <c r="F379" s="7" t="s">
        <v>1697</v>
      </c>
      <c r="G379" s="8" t="s">
        <v>1698</v>
      </c>
      <c r="H379" s="7" t="s">
        <v>1696</v>
      </c>
      <c r="I379" s="33"/>
      <c r="J379" s="33"/>
      <c r="K379" s="33"/>
      <c r="L379" s="33"/>
      <c r="M379" s="34" t="s">
        <v>1696</v>
      </c>
      <c r="N379" s="7" t="s">
        <v>1697</v>
      </c>
      <c r="O379" s="8" t="s">
        <v>1699</v>
      </c>
      <c r="P379" s="8" t="s">
        <v>1700</v>
      </c>
      <c r="Q379" s="59" t="s">
        <v>19</v>
      </c>
      <c r="R379" s="10" t="s">
        <v>1701</v>
      </c>
      <c r="S379" s="10"/>
      <c r="T379" s="10"/>
      <c r="U379" s="10"/>
      <c r="V379" s="10"/>
      <c r="W379" s="10"/>
      <c r="X379" s="10"/>
      <c r="Y379" s="10"/>
      <c r="Z379" s="10"/>
      <c r="AA379">
        <f t="shared" si="10"/>
        <v>1</v>
      </c>
      <c r="AB379" t="str">
        <f t="shared" si="11"/>
        <v>66</v>
      </c>
      <c r="AC379" t="str">
        <f>VLOOKUP(AB379,[1]統計修訂!$G$13:$T$104,14,0)</f>
        <v>K</v>
      </c>
    </row>
    <row r="380" spans="1:29" ht="61.5" customHeight="1" x14ac:dyDescent="0.25">
      <c r="A380" s="60" t="s">
        <v>1702</v>
      </c>
      <c r="B380" s="61"/>
      <c r="C380" s="61"/>
      <c r="D380" s="61"/>
      <c r="E380" s="62" t="s">
        <v>1703</v>
      </c>
      <c r="F380" s="63" t="s">
        <v>1704</v>
      </c>
      <c r="G380" s="9" t="s">
        <v>1705</v>
      </c>
      <c r="H380" s="7" t="s">
        <v>1703</v>
      </c>
      <c r="I380" s="61"/>
      <c r="J380" s="61"/>
      <c r="K380" s="61"/>
      <c r="L380" s="61"/>
      <c r="M380" s="62" t="s">
        <v>1703</v>
      </c>
      <c r="N380" s="7" t="s">
        <v>1704</v>
      </c>
      <c r="O380" s="8"/>
      <c r="P380" s="8" t="s">
        <v>1703</v>
      </c>
      <c r="Q380" s="32" t="s">
        <v>19</v>
      </c>
      <c r="R380" s="10" t="s">
        <v>59</v>
      </c>
      <c r="S380" s="10"/>
      <c r="T380" s="10"/>
      <c r="U380" s="10"/>
      <c r="V380" s="10"/>
      <c r="W380" s="10"/>
      <c r="X380" s="10"/>
      <c r="Y380" s="10"/>
      <c r="Z380" s="10"/>
      <c r="AA380">
        <f t="shared" si="10"/>
        <v>0</v>
      </c>
      <c r="AB380" t="str">
        <f t="shared" si="11"/>
        <v>67</v>
      </c>
      <c r="AC380" t="str">
        <f>VLOOKUP(AB380,[1]統計修訂!$G$13:$T$104,14,0)</f>
        <v>L</v>
      </c>
    </row>
    <row r="381" spans="1:29" ht="55.5" customHeight="1" x14ac:dyDescent="0.25">
      <c r="A381" s="60" t="s">
        <v>1702</v>
      </c>
      <c r="B381" s="61"/>
      <c r="C381" s="61"/>
      <c r="D381" s="61"/>
      <c r="E381" s="62" t="s">
        <v>1706</v>
      </c>
      <c r="F381" s="63" t="s">
        <v>1707</v>
      </c>
      <c r="G381" s="8"/>
      <c r="H381" s="7" t="s">
        <v>1706</v>
      </c>
      <c r="I381" s="61"/>
      <c r="J381" s="61"/>
      <c r="K381" s="61"/>
      <c r="L381" s="61"/>
      <c r="M381" s="62" t="s">
        <v>1706</v>
      </c>
      <c r="N381" s="7" t="s">
        <v>1708</v>
      </c>
      <c r="O381" s="8"/>
      <c r="P381" s="8" t="s">
        <v>1706</v>
      </c>
      <c r="Q381" s="32" t="s">
        <v>19</v>
      </c>
      <c r="R381" s="10" t="s">
        <v>151</v>
      </c>
      <c r="S381" s="10"/>
      <c r="T381" s="10"/>
      <c r="U381" s="10"/>
      <c r="V381" s="10"/>
      <c r="W381" s="10"/>
      <c r="X381" s="10"/>
      <c r="Y381" s="10"/>
      <c r="Z381" s="10"/>
      <c r="AA381">
        <f t="shared" si="10"/>
        <v>1</v>
      </c>
      <c r="AB381" t="str">
        <f t="shared" si="11"/>
        <v>68</v>
      </c>
      <c r="AC381" t="str">
        <f>VLOOKUP(AB381,[1]統計修訂!$G$13:$T$104,14,0)</f>
        <v>L</v>
      </c>
    </row>
    <row r="382" spans="1:29" ht="44.25" customHeight="1" x14ac:dyDescent="0.25">
      <c r="A382" s="60" t="s">
        <v>1702</v>
      </c>
      <c r="B382" s="61"/>
      <c r="C382" s="61"/>
      <c r="D382" s="61"/>
      <c r="E382" s="62" t="s">
        <v>1709</v>
      </c>
      <c r="F382" s="63" t="s">
        <v>1710</v>
      </c>
      <c r="G382" s="8"/>
      <c r="H382" s="7" t="s">
        <v>1709</v>
      </c>
      <c r="I382" s="61"/>
      <c r="J382" s="61"/>
      <c r="K382" s="61"/>
      <c r="L382" s="61"/>
      <c r="M382" s="62" t="s">
        <v>1709</v>
      </c>
      <c r="N382" s="7" t="s">
        <v>1711</v>
      </c>
      <c r="O382" s="8"/>
      <c r="P382" s="8" t="s">
        <v>1712</v>
      </c>
      <c r="Q382" s="32" t="s">
        <v>19</v>
      </c>
      <c r="R382" s="10" t="s">
        <v>151</v>
      </c>
      <c r="S382" s="10"/>
      <c r="T382" s="10"/>
      <c r="U382" s="10"/>
      <c r="V382" s="10"/>
      <c r="W382" s="10"/>
      <c r="X382" s="10"/>
      <c r="Y382" s="10"/>
      <c r="Z382" s="10"/>
      <c r="AA382">
        <f t="shared" si="10"/>
        <v>1</v>
      </c>
      <c r="AB382" t="str">
        <f t="shared" si="11"/>
        <v>68</v>
      </c>
      <c r="AC382" t="str">
        <f>VLOOKUP(AB382,[1]統計修訂!$G$13:$T$104,14,0)</f>
        <v>L</v>
      </c>
    </row>
    <row r="383" spans="1:29" ht="66" x14ac:dyDescent="0.25">
      <c r="A383" s="60" t="s">
        <v>1702</v>
      </c>
      <c r="B383" s="61"/>
      <c r="C383" s="61"/>
      <c r="D383" s="61"/>
      <c r="E383" s="62" t="s">
        <v>1713</v>
      </c>
      <c r="F383" s="63" t="s">
        <v>1714</v>
      </c>
      <c r="G383" s="8" t="s">
        <v>1715</v>
      </c>
      <c r="H383" s="7" t="s">
        <v>1713</v>
      </c>
      <c r="I383" s="61"/>
      <c r="J383" s="61"/>
      <c r="K383" s="61"/>
      <c r="L383" s="61"/>
      <c r="M383" s="62" t="s">
        <v>1713</v>
      </c>
      <c r="N383" s="7" t="s">
        <v>1716</v>
      </c>
      <c r="O383" s="8" t="s">
        <v>1715</v>
      </c>
      <c r="P383" s="8" t="s">
        <v>1717</v>
      </c>
      <c r="Q383" s="32" t="s">
        <v>19</v>
      </c>
      <c r="R383" s="10" t="s">
        <v>151</v>
      </c>
      <c r="S383" s="10"/>
      <c r="T383" s="10"/>
      <c r="U383" s="10"/>
      <c r="V383" s="10"/>
      <c r="W383" s="10"/>
      <c r="X383" s="10"/>
      <c r="Y383" s="10"/>
      <c r="Z383" s="10"/>
      <c r="AA383">
        <f t="shared" si="10"/>
        <v>1</v>
      </c>
      <c r="AB383" t="str">
        <f t="shared" si="11"/>
        <v>68</v>
      </c>
      <c r="AC383" t="str">
        <f>VLOOKUP(AB383,[1]統計修訂!$G$13:$T$104,14,0)</f>
        <v>L</v>
      </c>
    </row>
    <row r="384" spans="1:29" ht="48.75" customHeight="1" x14ac:dyDescent="0.25">
      <c r="A384" s="60" t="s">
        <v>1702</v>
      </c>
      <c r="B384" s="61"/>
      <c r="C384" s="61"/>
      <c r="D384" s="61"/>
      <c r="E384" s="62" t="s">
        <v>1718</v>
      </c>
      <c r="F384" s="64" t="s">
        <v>1719</v>
      </c>
      <c r="G384" s="8"/>
      <c r="H384" s="7" t="s">
        <v>1720</v>
      </c>
      <c r="I384" s="61"/>
      <c r="J384" s="61"/>
      <c r="K384" s="61"/>
      <c r="L384" s="61"/>
      <c r="M384" s="62" t="s">
        <v>1718</v>
      </c>
      <c r="N384" s="7" t="s">
        <v>1721</v>
      </c>
      <c r="O384" s="8"/>
      <c r="P384" s="8" t="s">
        <v>1718</v>
      </c>
      <c r="Q384" s="32" t="s">
        <v>19</v>
      </c>
      <c r="R384" s="10" t="s">
        <v>1722</v>
      </c>
      <c r="S384" s="10"/>
      <c r="T384" s="10"/>
      <c r="U384" s="10"/>
      <c r="V384" s="10"/>
      <c r="W384" s="10"/>
      <c r="X384" s="10"/>
      <c r="Y384" s="10"/>
      <c r="Z384" s="10"/>
      <c r="AA384">
        <f t="shared" si="10"/>
        <v>1</v>
      </c>
      <c r="AB384" t="str">
        <f t="shared" si="11"/>
        <v>68</v>
      </c>
      <c r="AC384" t="str">
        <f>VLOOKUP(AB384,[1]統計修訂!$G$13:$T$104,14,0)</f>
        <v>L</v>
      </c>
    </row>
    <row r="385" spans="1:29" ht="176.25" customHeight="1" x14ac:dyDescent="0.25">
      <c r="A385" s="60" t="s">
        <v>1702</v>
      </c>
      <c r="B385" s="61"/>
      <c r="C385" s="61"/>
      <c r="D385" s="61"/>
      <c r="E385" s="62" t="s">
        <v>1723</v>
      </c>
      <c r="F385" s="64" t="s">
        <v>1724</v>
      </c>
      <c r="G385" s="8" t="s">
        <v>1725</v>
      </c>
      <c r="H385" s="7" t="s">
        <v>1726</v>
      </c>
      <c r="I385" s="61"/>
      <c r="J385" s="61"/>
      <c r="K385" s="61"/>
      <c r="L385" s="61"/>
      <c r="M385" s="62" t="s">
        <v>1723</v>
      </c>
      <c r="N385" s="7" t="s">
        <v>1727</v>
      </c>
      <c r="O385" s="8" t="s">
        <v>1725</v>
      </c>
      <c r="P385" s="8" t="s">
        <v>1723</v>
      </c>
      <c r="Q385" s="32" t="s">
        <v>19</v>
      </c>
      <c r="R385" s="10" t="s">
        <v>1722</v>
      </c>
      <c r="S385" s="10"/>
      <c r="T385" s="10"/>
      <c r="U385" s="10"/>
      <c r="V385" s="10"/>
      <c r="W385" s="10"/>
      <c r="X385" s="10"/>
      <c r="Y385" s="10"/>
      <c r="Z385" s="10"/>
      <c r="AA385">
        <f t="shared" si="10"/>
        <v>1</v>
      </c>
      <c r="AB385" t="str">
        <f t="shared" si="11"/>
        <v>68</v>
      </c>
      <c r="AC385" t="str">
        <f>VLOOKUP(AB385,[1]統計修訂!$G$13:$T$104,14,0)</f>
        <v>L</v>
      </c>
    </row>
    <row r="386" spans="1:29" s="28" customFormat="1" ht="65.25" customHeight="1" x14ac:dyDescent="0.25">
      <c r="A386" s="60" t="s">
        <v>1702</v>
      </c>
      <c r="B386" s="61"/>
      <c r="C386" s="61"/>
      <c r="D386" s="61"/>
      <c r="E386" s="62" t="s">
        <v>1728</v>
      </c>
      <c r="F386" s="65" t="s">
        <v>1729</v>
      </c>
      <c r="G386" s="20" t="s">
        <v>1730</v>
      </c>
      <c r="H386" s="19" t="s">
        <v>1731</v>
      </c>
      <c r="I386" s="66"/>
      <c r="J386" s="66"/>
      <c r="K386" s="66"/>
      <c r="L386" s="66"/>
      <c r="M386" s="67" t="s">
        <v>1728</v>
      </c>
      <c r="N386" s="19" t="s">
        <v>1732</v>
      </c>
      <c r="O386" s="20" t="s">
        <v>1733</v>
      </c>
      <c r="P386" s="20" t="s">
        <v>1734</v>
      </c>
      <c r="Q386" s="56" t="s">
        <v>19</v>
      </c>
      <c r="R386" s="10" t="s">
        <v>1735</v>
      </c>
      <c r="S386" s="10"/>
      <c r="T386" s="10"/>
      <c r="U386" s="10"/>
      <c r="V386" s="10"/>
      <c r="W386" s="10"/>
      <c r="X386" s="10"/>
      <c r="Y386" s="10"/>
      <c r="Z386" s="10"/>
      <c r="AA386">
        <f t="shared" si="10"/>
        <v>1</v>
      </c>
      <c r="AB386" t="str">
        <f t="shared" si="11"/>
        <v>68</v>
      </c>
      <c r="AC386" t="str">
        <f>VLOOKUP(AB386,[1]統計修訂!$G$13:$T$104,14,0)</f>
        <v>L</v>
      </c>
    </row>
    <row r="387" spans="1:29" s="28" customFormat="1" ht="75" customHeight="1" x14ac:dyDescent="0.25">
      <c r="A387" s="60" t="s">
        <v>1702</v>
      </c>
      <c r="B387" s="61"/>
      <c r="C387" s="61"/>
      <c r="D387" s="61"/>
      <c r="E387" s="68" t="s">
        <v>1736</v>
      </c>
      <c r="F387" s="65" t="s">
        <v>1737</v>
      </c>
      <c r="G387" s="45" t="s">
        <v>1738</v>
      </c>
      <c r="H387" s="44" t="s">
        <v>1739</v>
      </c>
      <c r="I387" s="69"/>
      <c r="J387" s="69"/>
      <c r="K387" s="69"/>
      <c r="L387" s="69"/>
      <c r="M387" s="70"/>
      <c r="N387" s="44"/>
      <c r="O387" s="45"/>
      <c r="P387" s="45"/>
      <c r="Q387" s="56" t="s">
        <v>265</v>
      </c>
      <c r="R387" s="10" t="s">
        <v>1740</v>
      </c>
      <c r="S387" s="10"/>
      <c r="T387" s="10"/>
      <c r="U387" s="10"/>
      <c r="V387" s="10"/>
      <c r="W387" s="10"/>
      <c r="X387" s="10"/>
      <c r="Y387" s="10"/>
      <c r="Z387" s="10"/>
      <c r="AA387">
        <f t="shared" si="10"/>
        <v>0</v>
      </c>
      <c r="AB387" t="str">
        <f t="shared" si="11"/>
        <v>68</v>
      </c>
      <c r="AC387" t="str">
        <f>VLOOKUP(AB387,[1]統計修訂!$G$13:$T$104,14,0)</f>
        <v>L</v>
      </c>
    </row>
    <row r="388" spans="1:29" ht="33" x14ac:dyDescent="0.25">
      <c r="A388" s="33" t="s">
        <v>1741</v>
      </c>
      <c r="B388" s="33"/>
      <c r="C388" s="33"/>
      <c r="D388" s="33"/>
      <c r="E388" s="34" t="s">
        <v>1742</v>
      </c>
      <c r="F388" s="7" t="s">
        <v>1743</v>
      </c>
      <c r="G388" s="8"/>
      <c r="H388" s="8" t="s">
        <v>1742</v>
      </c>
      <c r="I388" s="33"/>
      <c r="J388" s="33"/>
      <c r="K388" s="33"/>
      <c r="L388" s="33"/>
      <c r="M388" s="34" t="s">
        <v>1742</v>
      </c>
      <c r="N388" s="7" t="s">
        <v>1744</v>
      </c>
      <c r="O388" s="8"/>
      <c r="P388" s="8" t="s">
        <v>1742</v>
      </c>
      <c r="Q388" s="6" t="s">
        <v>19</v>
      </c>
      <c r="R388" s="8" t="s">
        <v>151</v>
      </c>
      <c r="S388" s="8"/>
      <c r="T388" s="8"/>
      <c r="U388" s="8"/>
      <c r="V388" s="8"/>
      <c r="W388" s="8"/>
      <c r="X388" s="8"/>
      <c r="Y388" s="8"/>
      <c r="Z388" s="8"/>
      <c r="AA388">
        <f t="shared" si="10"/>
        <v>1</v>
      </c>
      <c r="AB388" t="str">
        <f t="shared" si="11"/>
        <v>70</v>
      </c>
      <c r="AC388" t="str">
        <f>VLOOKUP(AB388,[1]統計修訂!$G$13:$T$104,14,0)</f>
        <v>M</v>
      </c>
    </row>
    <row r="389" spans="1:29" ht="84.95" customHeight="1" x14ac:dyDescent="0.25">
      <c r="A389" s="33" t="s">
        <v>1741</v>
      </c>
      <c r="B389" s="33"/>
      <c r="C389" s="33"/>
      <c r="D389" s="33"/>
      <c r="E389" s="34" t="s">
        <v>1745</v>
      </c>
      <c r="F389" s="7" t="s">
        <v>1746</v>
      </c>
      <c r="G389" s="9" t="s">
        <v>1747</v>
      </c>
      <c r="H389" s="8" t="s">
        <v>1748</v>
      </c>
      <c r="I389" s="33"/>
      <c r="J389" s="33"/>
      <c r="K389" s="33"/>
      <c r="L389" s="33"/>
      <c r="M389" s="34" t="s">
        <v>1745</v>
      </c>
      <c r="N389" s="7" t="s">
        <v>1749</v>
      </c>
      <c r="O389" s="8"/>
      <c r="P389" s="8" t="s">
        <v>1745</v>
      </c>
      <c r="Q389" s="6" t="s">
        <v>19</v>
      </c>
      <c r="R389" s="8" t="s">
        <v>1750</v>
      </c>
      <c r="S389" s="8"/>
      <c r="T389" s="8"/>
      <c r="U389" s="8"/>
      <c r="V389" s="8"/>
      <c r="W389" s="8"/>
      <c r="X389" s="8"/>
      <c r="Y389" s="8"/>
      <c r="Z389" s="8"/>
      <c r="AA389">
        <f t="shared" si="10"/>
        <v>1</v>
      </c>
      <c r="AB389" t="str">
        <f t="shared" si="11"/>
        <v>70</v>
      </c>
      <c r="AC389" t="str">
        <f>VLOOKUP(AB389,[1]統計修訂!$G$13:$T$104,14,0)</f>
        <v>M</v>
      </c>
    </row>
    <row r="390" spans="1:29" ht="135" customHeight="1" x14ac:dyDescent="0.25">
      <c r="A390" s="33" t="s">
        <v>1741</v>
      </c>
      <c r="B390" s="33"/>
      <c r="C390" s="33"/>
      <c r="D390" s="33"/>
      <c r="E390" s="34" t="s">
        <v>1751</v>
      </c>
      <c r="F390" s="7" t="s">
        <v>1752</v>
      </c>
      <c r="G390" s="8" t="s">
        <v>1753</v>
      </c>
      <c r="H390" s="8" t="s">
        <v>1754</v>
      </c>
      <c r="I390" s="33"/>
      <c r="J390" s="33"/>
      <c r="K390" s="33"/>
      <c r="L390" s="33"/>
      <c r="M390" s="34" t="s">
        <v>1751</v>
      </c>
      <c r="N390" s="7" t="s">
        <v>1755</v>
      </c>
      <c r="O390" s="8" t="s">
        <v>1756</v>
      </c>
      <c r="P390" s="8" t="s">
        <v>1751</v>
      </c>
      <c r="Q390" s="6" t="s">
        <v>19</v>
      </c>
      <c r="R390" s="8" t="s">
        <v>1757</v>
      </c>
      <c r="S390" s="8"/>
      <c r="T390" s="8"/>
      <c r="U390" s="8"/>
      <c r="V390" s="8"/>
      <c r="W390" s="8"/>
      <c r="X390" s="8"/>
      <c r="Y390" s="8"/>
      <c r="Z390" s="8"/>
      <c r="AA390">
        <f t="shared" si="10"/>
        <v>1</v>
      </c>
      <c r="AB390" t="str">
        <f t="shared" si="11"/>
        <v>70</v>
      </c>
      <c r="AC390" t="str">
        <f>VLOOKUP(AB390,[1]統計修訂!$G$13:$T$104,14,0)</f>
        <v>M</v>
      </c>
    </row>
    <row r="391" spans="1:29" ht="36" customHeight="1" x14ac:dyDescent="0.25">
      <c r="A391" s="33" t="s">
        <v>1741</v>
      </c>
      <c r="B391" s="33"/>
      <c r="C391" s="33"/>
      <c r="D391" s="33"/>
      <c r="E391" s="34" t="s">
        <v>1758</v>
      </c>
      <c r="F391" s="7" t="s">
        <v>1759</v>
      </c>
      <c r="G391" s="9" t="s">
        <v>1760</v>
      </c>
      <c r="H391" s="8" t="s">
        <v>1758</v>
      </c>
      <c r="I391" s="33"/>
      <c r="J391" s="33"/>
      <c r="K391" s="33"/>
      <c r="L391" s="33"/>
      <c r="M391" s="34" t="s">
        <v>1758</v>
      </c>
      <c r="N391" s="7" t="s">
        <v>1759</v>
      </c>
      <c r="O391" s="8"/>
      <c r="P391" s="8" t="s">
        <v>1758</v>
      </c>
      <c r="Q391" s="6" t="s">
        <v>19</v>
      </c>
      <c r="R391" s="8" t="s">
        <v>36</v>
      </c>
      <c r="S391" s="8"/>
      <c r="T391" s="8"/>
      <c r="U391" s="8"/>
      <c r="V391" s="8"/>
      <c r="W391" s="8"/>
      <c r="X391" s="8"/>
      <c r="Y391" s="8"/>
      <c r="Z391" s="8"/>
      <c r="AA391">
        <f t="shared" si="10"/>
        <v>1</v>
      </c>
      <c r="AB391" t="str">
        <f t="shared" si="11"/>
        <v>71</v>
      </c>
      <c r="AC391" t="str">
        <f>VLOOKUP(AB391,[1]統計修訂!$G$13:$T$104,14,0)</f>
        <v>M</v>
      </c>
    </row>
    <row r="392" spans="1:29" ht="33" x14ac:dyDescent="0.25">
      <c r="A392" s="33" t="s">
        <v>1741</v>
      </c>
      <c r="B392" s="33"/>
      <c r="C392" s="33"/>
      <c r="D392" s="33"/>
      <c r="E392" s="34" t="s">
        <v>1761</v>
      </c>
      <c r="F392" s="7" t="s">
        <v>1762</v>
      </c>
      <c r="G392" s="8" t="s">
        <v>1763</v>
      </c>
      <c r="H392" s="8" t="s">
        <v>1761</v>
      </c>
      <c r="I392" s="33"/>
      <c r="J392" s="33"/>
      <c r="K392" s="33"/>
      <c r="L392" s="33"/>
      <c r="M392" s="34" t="s">
        <v>1761</v>
      </c>
      <c r="N392" s="7" t="s">
        <v>1762</v>
      </c>
      <c r="O392" s="8" t="s">
        <v>1764</v>
      </c>
      <c r="P392" s="8" t="s">
        <v>1761</v>
      </c>
      <c r="Q392" s="6" t="s">
        <v>19</v>
      </c>
      <c r="R392" s="8" t="s">
        <v>20</v>
      </c>
      <c r="S392" s="8"/>
      <c r="T392" s="8"/>
      <c r="U392" s="8"/>
      <c r="V392" s="8"/>
      <c r="W392" s="8"/>
      <c r="X392" s="8"/>
      <c r="Y392" s="8"/>
      <c r="Z392" s="8"/>
      <c r="AA392">
        <f t="shared" si="10"/>
        <v>1</v>
      </c>
      <c r="AB392" t="str">
        <f t="shared" si="11"/>
        <v>71</v>
      </c>
      <c r="AC392" t="str">
        <f>VLOOKUP(AB392,[1]統計修訂!$G$13:$T$104,14,0)</f>
        <v>M</v>
      </c>
    </row>
    <row r="393" spans="1:29" ht="125.25" customHeight="1" x14ac:dyDescent="0.25">
      <c r="A393" s="33" t="s">
        <v>1741</v>
      </c>
      <c r="B393" s="33"/>
      <c r="C393" s="33"/>
      <c r="D393" s="33"/>
      <c r="E393" s="34" t="s">
        <v>1765</v>
      </c>
      <c r="F393" s="7" t="s">
        <v>1766</v>
      </c>
      <c r="G393" s="9" t="s">
        <v>1767</v>
      </c>
      <c r="H393" s="8" t="s">
        <v>1765</v>
      </c>
      <c r="I393" s="33"/>
      <c r="J393" s="33"/>
      <c r="K393" s="33"/>
      <c r="L393" s="33"/>
      <c r="M393" s="34" t="s">
        <v>1765</v>
      </c>
      <c r="N393" s="7" t="s">
        <v>1766</v>
      </c>
      <c r="O393" s="8"/>
      <c r="P393" s="8" t="s">
        <v>1765</v>
      </c>
      <c r="Q393" s="6" t="s">
        <v>19</v>
      </c>
      <c r="R393" s="8" t="s">
        <v>59</v>
      </c>
      <c r="S393" s="8"/>
      <c r="T393" s="8"/>
      <c r="U393" s="8"/>
      <c r="V393" s="8"/>
      <c r="W393" s="8"/>
      <c r="X393" s="8"/>
      <c r="Y393" s="8"/>
      <c r="Z393" s="8"/>
      <c r="AA393">
        <f t="shared" si="10"/>
        <v>0</v>
      </c>
      <c r="AB393" t="str">
        <f t="shared" si="11"/>
        <v>71</v>
      </c>
      <c r="AC393" t="str">
        <f>VLOOKUP(AB393,[1]統計修訂!$G$13:$T$104,14,0)</f>
        <v>M</v>
      </c>
    </row>
    <row r="394" spans="1:29" ht="140.25" customHeight="1" x14ac:dyDescent="0.25">
      <c r="A394" s="33" t="s">
        <v>1741</v>
      </c>
      <c r="B394" s="33"/>
      <c r="C394" s="33"/>
      <c r="D394" s="33"/>
      <c r="E394" s="34" t="s">
        <v>1768</v>
      </c>
      <c r="F394" s="7" t="s">
        <v>1769</v>
      </c>
      <c r="G394" s="8" t="s">
        <v>1770</v>
      </c>
      <c r="H394" s="8" t="s">
        <v>1768</v>
      </c>
      <c r="I394" s="33"/>
      <c r="J394" s="33"/>
      <c r="K394" s="33"/>
      <c r="L394" s="33"/>
      <c r="M394" s="34" t="s">
        <v>1768</v>
      </c>
      <c r="N394" s="7" t="s">
        <v>1769</v>
      </c>
      <c r="O394" s="8" t="s">
        <v>1771</v>
      </c>
      <c r="P394" s="8" t="s">
        <v>1768</v>
      </c>
      <c r="Q394" s="6" t="s">
        <v>19</v>
      </c>
      <c r="R394" s="8" t="s">
        <v>20</v>
      </c>
      <c r="S394" s="8"/>
      <c r="T394" s="8"/>
      <c r="U394" s="8"/>
      <c r="V394" s="8"/>
      <c r="W394" s="8"/>
      <c r="X394" s="8"/>
      <c r="Y394" s="8"/>
      <c r="Z394" s="8"/>
      <c r="AA394">
        <f t="shared" si="10"/>
        <v>1</v>
      </c>
      <c r="AB394" t="str">
        <f t="shared" si="11"/>
        <v>71</v>
      </c>
      <c r="AC394" t="str">
        <f>VLOOKUP(AB394,[1]統計修訂!$G$13:$T$104,14,0)</f>
        <v>M</v>
      </c>
    </row>
    <row r="395" spans="1:29" s="28" customFormat="1" ht="138" customHeight="1" x14ac:dyDescent="0.25">
      <c r="A395" s="33" t="s">
        <v>1741</v>
      </c>
      <c r="B395" s="33"/>
      <c r="C395" s="33"/>
      <c r="D395" s="33"/>
      <c r="E395" s="34" t="s">
        <v>1772</v>
      </c>
      <c r="F395" s="19" t="s">
        <v>1773</v>
      </c>
      <c r="G395" s="20" t="s">
        <v>1774</v>
      </c>
      <c r="H395" s="34" t="s">
        <v>1772</v>
      </c>
      <c r="I395" s="36"/>
      <c r="J395" s="36"/>
      <c r="K395" s="36"/>
      <c r="L395" s="36"/>
      <c r="M395" s="37" t="s">
        <v>1772</v>
      </c>
      <c r="N395" s="19" t="s">
        <v>1773</v>
      </c>
      <c r="O395" s="20" t="s">
        <v>1775</v>
      </c>
      <c r="P395" s="20" t="s">
        <v>1776</v>
      </c>
      <c r="Q395" s="6" t="s">
        <v>19</v>
      </c>
      <c r="R395" s="8" t="s">
        <v>20</v>
      </c>
      <c r="S395" s="8"/>
      <c r="T395" s="8"/>
      <c r="U395" s="8"/>
      <c r="V395" s="8"/>
      <c r="W395" s="8"/>
      <c r="X395" s="8"/>
      <c r="Y395" s="8"/>
      <c r="Z395" s="8"/>
      <c r="AA395">
        <f t="shared" si="10"/>
        <v>1</v>
      </c>
      <c r="AB395" t="str">
        <f t="shared" si="11"/>
        <v>71</v>
      </c>
      <c r="AC395" t="str">
        <f>VLOOKUP(AB395,[1]統計修訂!$G$13:$T$104,14,0)</f>
        <v>M</v>
      </c>
    </row>
    <row r="396" spans="1:29" ht="33" x14ac:dyDescent="0.25">
      <c r="A396" s="33" t="s">
        <v>1741</v>
      </c>
      <c r="B396" s="33"/>
      <c r="C396" s="33"/>
      <c r="D396" s="33"/>
      <c r="E396" s="34" t="s">
        <v>1777</v>
      </c>
      <c r="F396" s="7" t="s">
        <v>1778</v>
      </c>
      <c r="G396" s="8" t="s">
        <v>1779</v>
      </c>
      <c r="H396" s="8" t="s">
        <v>1777</v>
      </c>
      <c r="I396" s="33"/>
      <c r="J396" s="33"/>
      <c r="K396" s="33"/>
      <c r="L396" s="33"/>
      <c r="M396" s="34" t="s">
        <v>1777</v>
      </c>
      <c r="N396" s="7" t="s">
        <v>1778</v>
      </c>
      <c r="O396" s="8" t="s">
        <v>1780</v>
      </c>
      <c r="P396" s="8" t="s">
        <v>1777</v>
      </c>
      <c r="Q396" s="6" t="s">
        <v>19</v>
      </c>
      <c r="R396" s="8" t="s">
        <v>20</v>
      </c>
      <c r="S396" s="8"/>
      <c r="T396" s="8"/>
      <c r="U396" s="8"/>
      <c r="V396" s="8"/>
      <c r="W396" s="8"/>
      <c r="X396" s="8"/>
      <c r="Y396" s="8"/>
      <c r="Z396" s="8"/>
      <c r="AA396">
        <f t="shared" ref="AA396:AA463" si="12">IF(Q396&lt;&gt;"",IF(ISERROR(FIND("主計",R396,1)),0,1),"")</f>
        <v>1</v>
      </c>
      <c r="AB396" t="str">
        <f t="shared" ref="AB396:AB463" si="13">IF(E396&lt;&gt;"",LEFT(E396,2),IF(Q396="刪",LEFT(M396,2),""))</f>
        <v>75</v>
      </c>
      <c r="AC396" t="str">
        <f>VLOOKUP(AB396,[1]統計修訂!$G$13:$T$104,14,0)</f>
        <v>M</v>
      </c>
    </row>
    <row r="397" spans="1:29" ht="33" x14ac:dyDescent="0.25">
      <c r="A397" s="33" t="s">
        <v>1741</v>
      </c>
      <c r="B397" s="33"/>
      <c r="C397" s="33"/>
      <c r="D397" s="33"/>
      <c r="E397" s="34" t="s">
        <v>1781</v>
      </c>
      <c r="F397" s="7" t="s">
        <v>1782</v>
      </c>
      <c r="G397" s="8"/>
      <c r="H397" s="8" t="s">
        <v>1781</v>
      </c>
      <c r="I397" s="33"/>
      <c r="J397" s="33"/>
      <c r="K397" s="33"/>
      <c r="L397" s="33"/>
      <c r="M397" s="34" t="s">
        <v>1781</v>
      </c>
      <c r="N397" s="7" t="s">
        <v>1783</v>
      </c>
      <c r="O397" s="8"/>
      <c r="P397" s="8" t="s">
        <v>1781</v>
      </c>
      <c r="Q397" s="6" t="s">
        <v>19</v>
      </c>
      <c r="R397" s="8" t="s">
        <v>151</v>
      </c>
      <c r="S397" s="8"/>
      <c r="T397" s="8"/>
      <c r="U397" s="8"/>
      <c r="V397" s="8"/>
      <c r="W397" s="8"/>
      <c r="X397" s="8"/>
      <c r="Y397" s="8"/>
      <c r="Z397" s="8"/>
      <c r="AA397">
        <f t="shared" si="12"/>
        <v>1</v>
      </c>
      <c r="AB397" t="str">
        <f t="shared" si="13"/>
        <v>76</v>
      </c>
      <c r="AC397" t="str">
        <f>VLOOKUP(AB397,[1]統計修訂!$G$13:$T$104,14,0)</f>
        <v>M</v>
      </c>
    </row>
    <row r="398" spans="1:29" ht="54.95" customHeight="1" x14ac:dyDescent="0.25">
      <c r="A398" s="33" t="s">
        <v>1741</v>
      </c>
      <c r="B398" s="33"/>
      <c r="C398" s="33"/>
      <c r="D398" s="33"/>
      <c r="E398" s="34" t="s">
        <v>1784</v>
      </c>
      <c r="F398" s="7" t="s">
        <v>1785</v>
      </c>
      <c r="G398" s="8" t="s">
        <v>1786</v>
      </c>
      <c r="H398" s="8" t="s">
        <v>1784</v>
      </c>
      <c r="I398" s="33"/>
      <c r="J398" s="33"/>
      <c r="K398" s="33"/>
      <c r="L398" s="33"/>
      <c r="M398" s="34" t="s">
        <v>1784</v>
      </c>
      <c r="N398" s="7" t="s">
        <v>1785</v>
      </c>
      <c r="O398" s="8" t="s">
        <v>1787</v>
      </c>
      <c r="P398" s="8" t="s">
        <v>1784</v>
      </c>
      <c r="Q398" s="6" t="s">
        <v>19</v>
      </c>
      <c r="R398" s="8" t="s">
        <v>1788</v>
      </c>
      <c r="S398" s="8"/>
      <c r="T398" s="8"/>
      <c r="U398" s="8"/>
      <c r="V398" s="8"/>
      <c r="W398" s="8"/>
      <c r="X398" s="8"/>
      <c r="Y398" s="8"/>
      <c r="Z398" s="8"/>
      <c r="AA398">
        <f t="shared" si="12"/>
        <v>0</v>
      </c>
      <c r="AB398" t="str">
        <f t="shared" si="13"/>
        <v>76</v>
      </c>
      <c r="AC398" t="str">
        <f>VLOOKUP(AB398,[1]統計修訂!$G$13:$T$104,14,0)</f>
        <v>M</v>
      </c>
    </row>
    <row r="399" spans="1:29" ht="49.5" x14ac:dyDescent="0.25">
      <c r="A399" s="33" t="s">
        <v>1741</v>
      </c>
      <c r="B399" s="33"/>
      <c r="C399" s="33"/>
      <c r="D399" s="33"/>
      <c r="E399" s="34" t="s">
        <v>1789</v>
      </c>
      <c r="F399" s="7" t="s">
        <v>1790</v>
      </c>
      <c r="G399" s="8" t="s">
        <v>1791</v>
      </c>
      <c r="H399" s="8" t="s">
        <v>1789</v>
      </c>
      <c r="I399" s="33"/>
      <c r="J399" s="33"/>
      <c r="K399" s="33"/>
      <c r="L399" s="33"/>
      <c r="M399" s="34" t="s">
        <v>1789</v>
      </c>
      <c r="N399" s="7" t="s">
        <v>1790</v>
      </c>
      <c r="O399" s="8" t="s">
        <v>1792</v>
      </c>
      <c r="P399" s="8" t="s">
        <v>1789</v>
      </c>
      <c r="Q399" s="6" t="s">
        <v>19</v>
      </c>
      <c r="R399" s="8" t="s">
        <v>20</v>
      </c>
      <c r="S399" s="8"/>
      <c r="T399" s="8"/>
      <c r="U399" s="8"/>
      <c r="V399" s="8"/>
      <c r="W399" s="8"/>
      <c r="X399" s="8"/>
      <c r="Y399" s="8"/>
      <c r="Z399" s="8"/>
      <c r="AA399">
        <f t="shared" si="12"/>
        <v>1</v>
      </c>
      <c r="AB399" t="str">
        <f t="shared" si="13"/>
        <v>76</v>
      </c>
      <c r="AC399" t="str">
        <f>VLOOKUP(AB399,[1]統計修訂!$G$13:$T$104,14,0)</f>
        <v>M</v>
      </c>
    </row>
    <row r="400" spans="1:29" ht="66" x14ac:dyDescent="0.25">
      <c r="A400" s="33" t="s">
        <v>1741</v>
      </c>
      <c r="B400" s="33"/>
      <c r="C400" s="33"/>
      <c r="D400" s="33"/>
      <c r="E400" s="34" t="s">
        <v>1793</v>
      </c>
      <c r="F400" s="7" t="s">
        <v>1794</v>
      </c>
      <c r="G400" s="8" t="s">
        <v>1795</v>
      </c>
      <c r="H400" s="8" t="s">
        <v>1793</v>
      </c>
      <c r="I400" s="33"/>
      <c r="J400" s="33"/>
      <c r="K400" s="33"/>
      <c r="L400" s="33"/>
      <c r="M400" s="34" t="s">
        <v>1793</v>
      </c>
      <c r="N400" s="7" t="s">
        <v>1794</v>
      </c>
      <c r="O400" s="8" t="s">
        <v>1796</v>
      </c>
      <c r="P400" s="8" t="s">
        <v>1793</v>
      </c>
      <c r="Q400" s="6" t="s">
        <v>19</v>
      </c>
      <c r="R400" s="8" t="s">
        <v>20</v>
      </c>
      <c r="S400" s="8"/>
      <c r="T400" s="8"/>
      <c r="U400" s="8"/>
      <c r="V400" s="8"/>
      <c r="W400" s="8"/>
      <c r="X400" s="8"/>
      <c r="Y400" s="8"/>
      <c r="Z400" s="8"/>
      <c r="AA400">
        <f t="shared" si="12"/>
        <v>1</v>
      </c>
      <c r="AB400" t="str">
        <f t="shared" si="13"/>
        <v>76</v>
      </c>
      <c r="AC400" t="str">
        <f>VLOOKUP(AB400,[1]統計修訂!$G$13:$T$104,14,0)</f>
        <v>M</v>
      </c>
    </row>
    <row r="401" spans="1:29" ht="49.5" x14ac:dyDescent="0.25">
      <c r="A401" s="33" t="s">
        <v>1741</v>
      </c>
      <c r="B401" s="33"/>
      <c r="C401" s="33"/>
      <c r="D401" s="33"/>
      <c r="E401" s="34" t="s">
        <v>1797</v>
      </c>
      <c r="F401" s="7" t="s">
        <v>1798</v>
      </c>
      <c r="G401" s="8" t="s">
        <v>1799</v>
      </c>
      <c r="H401" s="8" t="s">
        <v>1797</v>
      </c>
      <c r="I401" s="33"/>
      <c r="J401" s="33"/>
      <c r="K401" s="33"/>
      <c r="L401" s="33"/>
      <c r="M401" s="34" t="s">
        <v>1797</v>
      </c>
      <c r="N401" s="7" t="s">
        <v>1800</v>
      </c>
      <c r="O401" s="8" t="s">
        <v>1799</v>
      </c>
      <c r="P401" s="8" t="s">
        <v>1797</v>
      </c>
      <c r="Q401" s="6" t="s">
        <v>19</v>
      </c>
      <c r="R401" s="8" t="s">
        <v>151</v>
      </c>
      <c r="S401" s="8"/>
      <c r="T401" s="8"/>
      <c r="U401" s="8"/>
      <c r="V401" s="8"/>
      <c r="W401" s="8"/>
      <c r="X401" s="8"/>
      <c r="Y401" s="8"/>
      <c r="Z401" s="8"/>
      <c r="AA401">
        <f t="shared" si="12"/>
        <v>1</v>
      </c>
      <c r="AB401" t="str">
        <f t="shared" si="13"/>
        <v>76</v>
      </c>
      <c r="AC401" t="str">
        <f>VLOOKUP(AB401,[1]統計修訂!$G$13:$T$104,14,0)</f>
        <v>M</v>
      </c>
    </row>
    <row r="402" spans="1:29" ht="49.5" x14ac:dyDescent="0.25">
      <c r="A402" s="33" t="s">
        <v>1741</v>
      </c>
      <c r="B402" s="33"/>
      <c r="C402" s="33"/>
      <c r="D402" s="33"/>
      <c r="E402" s="34" t="s">
        <v>1801</v>
      </c>
      <c r="F402" s="7" t="s">
        <v>1802</v>
      </c>
      <c r="G402" s="8" t="s">
        <v>1803</v>
      </c>
      <c r="H402" s="8" t="s">
        <v>1801</v>
      </c>
      <c r="I402" s="33"/>
      <c r="J402" s="33"/>
      <c r="K402" s="33"/>
      <c r="L402" s="33"/>
      <c r="M402" s="34" t="s">
        <v>1801</v>
      </c>
      <c r="N402" s="7" t="s">
        <v>1804</v>
      </c>
      <c r="O402" s="8" t="s">
        <v>1805</v>
      </c>
      <c r="P402" s="8" t="s">
        <v>1801</v>
      </c>
      <c r="Q402" s="6" t="s">
        <v>19</v>
      </c>
      <c r="R402" s="8" t="s">
        <v>1806</v>
      </c>
      <c r="S402" s="8"/>
      <c r="T402" s="8"/>
      <c r="U402" s="8"/>
      <c r="V402" s="8"/>
      <c r="W402" s="8"/>
      <c r="X402" s="8"/>
      <c r="Y402" s="8"/>
      <c r="Z402" s="8"/>
      <c r="AA402">
        <f t="shared" si="12"/>
        <v>1</v>
      </c>
      <c r="AB402" t="str">
        <f t="shared" si="13"/>
        <v>76</v>
      </c>
      <c r="AC402" t="str">
        <f>VLOOKUP(AB402,[1]統計修訂!$G$13:$T$104,14,0)</f>
        <v>M</v>
      </c>
    </row>
    <row r="403" spans="1:29" ht="82.5" x14ac:dyDescent="0.25">
      <c r="A403" s="33" t="s">
        <v>1741</v>
      </c>
      <c r="B403" s="33"/>
      <c r="C403" s="33"/>
      <c r="D403" s="33"/>
      <c r="E403" s="34" t="s">
        <v>1807</v>
      </c>
      <c r="F403" s="7" t="s">
        <v>1808</v>
      </c>
      <c r="G403" s="8" t="s">
        <v>1809</v>
      </c>
      <c r="H403" s="8" t="s">
        <v>1807</v>
      </c>
      <c r="I403" s="33"/>
      <c r="J403" s="33"/>
      <c r="K403" s="33"/>
      <c r="L403" s="33"/>
      <c r="M403" s="34" t="s">
        <v>1807</v>
      </c>
      <c r="N403" s="7" t="s">
        <v>1808</v>
      </c>
      <c r="O403" s="8" t="s">
        <v>1810</v>
      </c>
      <c r="P403" s="8" t="s">
        <v>1807</v>
      </c>
      <c r="Q403" s="6" t="s">
        <v>19</v>
      </c>
      <c r="R403" s="8" t="s">
        <v>20</v>
      </c>
      <c r="S403" s="8"/>
      <c r="T403" s="8"/>
      <c r="U403" s="8"/>
      <c r="V403" s="8"/>
      <c r="W403" s="8"/>
      <c r="X403" s="8"/>
      <c r="Y403" s="8"/>
      <c r="Z403" s="8"/>
      <c r="AA403">
        <f t="shared" si="12"/>
        <v>1</v>
      </c>
      <c r="AB403" t="str">
        <f t="shared" si="13"/>
        <v>76</v>
      </c>
      <c r="AC403" t="str">
        <f>VLOOKUP(AB403,[1]統計修訂!$G$13:$T$104,14,0)</f>
        <v>M</v>
      </c>
    </row>
    <row r="404" spans="1:29" ht="54.95" customHeight="1" x14ac:dyDescent="0.25">
      <c r="A404" s="33" t="s">
        <v>1811</v>
      </c>
      <c r="B404" s="33"/>
      <c r="C404" s="33"/>
      <c r="D404" s="33"/>
      <c r="E404" s="43" t="s">
        <v>1812</v>
      </c>
      <c r="F404" s="17" t="s">
        <v>1813</v>
      </c>
      <c r="G404" s="9"/>
      <c r="H404" s="9" t="s">
        <v>1814</v>
      </c>
      <c r="I404" s="33"/>
      <c r="J404" s="33"/>
      <c r="K404" s="33"/>
      <c r="L404" s="33"/>
      <c r="M404" s="34"/>
      <c r="N404" s="7"/>
      <c r="O404" s="8"/>
      <c r="P404" s="8"/>
      <c r="Q404" s="59" t="s">
        <v>265</v>
      </c>
      <c r="R404" s="10" t="s">
        <v>1815</v>
      </c>
      <c r="S404" s="10"/>
      <c r="T404" s="10"/>
      <c r="U404" s="10"/>
      <c r="V404" s="10"/>
      <c r="W404" s="10"/>
      <c r="X404" s="10"/>
      <c r="Y404" s="10"/>
      <c r="Z404" s="10"/>
      <c r="AA404">
        <f t="shared" si="12"/>
        <v>1</v>
      </c>
      <c r="AB404" t="str">
        <f t="shared" si="13"/>
        <v>77</v>
      </c>
      <c r="AC404" t="str">
        <f>VLOOKUP(AB404,[1]統計修訂!$G$13:$T$104,14,0)</f>
        <v>N</v>
      </c>
    </row>
    <row r="405" spans="1:29" ht="49.5" x14ac:dyDescent="0.25">
      <c r="A405" s="33" t="s">
        <v>1811</v>
      </c>
      <c r="B405" s="33"/>
      <c r="C405" s="33"/>
      <c r="D405" s="33"/>
      <c r="E405" s="34" t="s">
        <v>1816</v>
      </c>
      <c r="F405" s="7" t="s">
        <v>1817</v>
      </c>
      <c r="G405" s="8" t="s">
        <v>1818</v>
      </c>
      <c r="H405" s="7" t="s">
        <v>1819</v>
      </c>
      <c r="I405" s="33"/>
      <c r="J405" s="33"/>
      <c r="K405" s="33"/>
      <c r="L405" s="33"/>
      <c r="M405" s="34" t="s">
        <v>1816</v>
      </c>
      <c r="N405" s="7" t="s">
        <v>1817</v>
      </c>
      <c r="O405" s="8" t="s">
        <v>1820</v>
      </c>
      <c r="P405" s="8" t="s">
        <v>1821</v>
      </c>
      <c r="Q405" s="59" t="s">
        <v>19</v>
      </c>
      <c r="R405" s="10" t="s">
        <v>1822</v>
      </c>
      <c r="S405" s="10"/>
      <c r="T405" s="10"/>
      <c r="U405" s="10"/>
      <c r="V405" s="10"/>
      <c r="W405" s="10"/>
      <c r="X405" s="10"/>
      <c r="Y405" s="10"/>
      <c r="Z405" s="10"/>
      <c r="AA405">
        <f t="shared" si="12"/>
        <v>1</v>
      </c>
      <c r="AB405" t="str">
        <f t="shared" si="13"/>
        <v>77</v>
      </c>
      <c r="AC405" t="str">
        <f>VLOOKUP(AB405,[1]統計修訂!$G$13:$T$104,14,0)</f>
        <v>N</v>
      </c>
    </row>
    <row r="406" spans="1:29" ht="35.25" customHeight="1" x14ac:dyDescent="0.25">
      <c r="A406" s="33" t="s">
        <v>1811</v>
      </c>
      <c r="B406" s="33"/>
      <c r="C406" s="33"/>
      <c r="D406" s="33"/>
      <c r="E406" s="34" t="s">
        <v>1823</v>
      </c>
      <c r="F406" s="7" t="s">
        <v>1824</v>
      </c>
      <c r="G406" s="8" t="s">
        <v>1825</v>
      </c>
      <c r="H406" s="7" t="s">
        <v>1823</v>
      </c>
      <c r="I406" s="33"/>
      <c r="J406" s="33"/>
      <c r="K406" s="33"/>
      <c r="L406" s="33"/>
      <c r="M406" s="34" t="s">
        <v>1823</v>
      </c>
      <c r="N406" s="7" t="s">
        <v>1824</v>
      </c>
      <c r="O406" s="8" t="s">
        <v>1826</v>
      </c>
      <c r="P406" s="8" t="s">
        <v>1823</v>
      </c>
      <c r="Q406" s="59" t="s">
        <v>19</v>
      </c>
      <c r="R406" s="10" t="s">
        <v>20</v>
      </c>
      <c r="S406" s="10"/>
      <c r="T406" s="10"/>
      <c r="U406" s="10"/>
      <c r="V406" s="10"/>
      <c r="W406" s="10"/>
      <c r="X406" s="10"/>
      <c r="Y406" s="10"/>
      <c r="Z406" s="10"/>
      <c r="AA406">
        <f t="shared" si="12"/>
        <v>1</v>
      </c>
      <c r="AB406" t="str">
        <f t="shared" si="13"/>
        <v>77</v>
      </c>
      <c r="AC406" t="str">
        <f>VLOOKUP(AB406,[1]統計修訂!$G$13:$T$104,14,0)</f>
        <v>N</v>
      </c>
    </row>
    <row r="407" spans="1:29" ht="43.5" customHeight="1" x14ac:dyDescent="0.25">
      <c r="A407" s="33" t="s">
        <v>1811</v>
      </c>
      <c r="B407" s="33"/>
      <c r="C407" s="33"/>
      <c r="D407" s="33"/>
      <c r="E407" s="34" t="s">
        <v>1827</v>
      </c>
      <c r="F407" s="7" t="s">
        <v>1828</v>
      </c>
      <c r="G407" s="8" t="s">
        <v>1829</v>
      </c>
      <c r="H407" s="7" t="s">
        <v>1827</v>
      </c>
      <c r="I407" s="33"/>
      <c r="J407" s="33"/>
      <c r="K407" s="33"/>
      <c r="L407" s="33"/>
      <c r="M407" s="34" t="s">
        <v>1827</v>
      </c>
      <c r="N407" s="7" t="s">
        <v>1830</v>
      </c>
      <c r="O407" s="8" t="s">
        <v>1829</v>
      </c>
      <c r="P407" s="8" t="s">
        <v>1827</v>
      </c>
      <c r="Q407" s="59" t="s">
        <v>19</v>
      </c>
      <c r="R407" s="10" t="s">
        <v>151</v>
      </c>
      <c r="S407" s="10"/>
      <c r="T407" s="10"/>
      <c r="U407" s="10"/>
      <c r="V407" s="10"/>
      <c r="W407" s="10"/>
      <c r="X407" s="10"/>
      <c r="Y407" s="10"/>
      <c r="Z407" s="10"/>
      <c r="AA407">
        <f t="shared" si="12"/>
        <v>1</v>
      </c>
      <c r="AB407" t="str">
        <f t="shared" si="13"/>
        <v>78</v>
      </c>
      <c r="AC407" t="str">
        <f>VLOOKUP(AB407,[1]統計修訂!$G$13:$T$104,14,0)</f>
        <v>N</v>
      </c>
    </row>
    <row r="408" spans="1:29" ht="48.75" customHeight="1" x14ac:dyDescent="0.25">
      <c r="A408" s="33" t="s">
        <v>1811</v>
      </c>
      <c r="B408" s="33"/>
      <c r="C408" s="33"/>
      <c r="D408" s="33"/>
      <c r="E408" s="34" t="s">
        <v>1831</v>
      </c>
      <c r="F408" s="7" t="s">
        <v>1832</v>
      </c>
      <c r="G408" s="8" t="s">
        <v>1833</v>
      </c>
      <c r="H408" s="7" t="s">
        <v>1831</v>
      </c>
      <c r="I408" s="33"/>
      <c r="J408" s="33"/>
      <c r="K408" s="33"/>
      <c r="L408" s="33"/>
      <c r="M408" s="34" t="s">
        <v>1831</v>
      </c>
      <c r="N408" s="7" t="s">
        <v>1832</v>
      </c>
      <c r="O408" s="8" t="s">
        <v>1834</v>
      </c>
      <c r="P408" s="8" t="s">
        <v>1831</v>
      </c>
      <c r="Q408" s="59" t="s">
        <v>19</v>
      </c>
      <c r="R408" s="10" t="s">
        <v>20</v>
      </c>
      <c r="S408" s="10"/>
      <c r="T408" s="10"/>
      <c r="U408" s="10"/>
      <c r="V408" s="10"/>
      <c r="W408" s="10"/>
      <c r="X408" s="10"/>
      <c r="Y408" s="10"/>
      <c r="Z408" s="10"/>
      <c r="AA408">
        <f t="shared" si="12"/>
        <v>1</v>
      </c>
      <c r="AB408" t="str">
        <f t="shared" si="13"/>
        <v>78</v>
      </c>
      <c r="AC408" t="str">
        <f>VLOOKUP(AB408,[1]統計修訂!$G$13:$T$104,14,0)</f>
        <v>N</v>
      </c>
    </row>
    <row r="409" spans="1:29" ht="76.5" customHeight="1" x14ac:dyDescent="0.25">
      <c r="A409" s="33" t="s">
        <v>1811</v>
      </c>
      <c r="B409" s="33"/>
      <c r="C409" s="33"/>
      <c r="D409" s="33"/>
      <c r="E409" s="34" t="s">
        <v>1835</v>
      </c>
      <c r="F409" s="7" t="s">
        <v>1836</v>
      </c>
      <c r="G409" s="8" t="s">
        <v>1837</v>
      </c>
      <c r="H409" s="7" t="s">
        <v>1838</v>
      </c>
      <c r="I409" s="33"/>
      <c r="J409" s="33"/>
      <c r="K409" s="33"/>
      <c r="L409" s="33"/>
      <c r="M409" s="34" t="s">
        <v>1835</v>
      </c>
      <c r="N409" s="7" t="s">
        <v>1836</v>
      </c>
      <c r="O409" s="8" t="s">
        <v>1839</v>
      </c>
      <c r="P409" s="8" t="s">
        <v>1840</v>
      </c>
      <c r="Q409" s="59" t="s">
        <v>19</v>
      </c>
      <c r="R409" s="10" t="s">
        <v>20</v>
      </c>
      <c r="S409" s="10"/>
      <c r="T409" s="10"/>
      <c r="U409" s="10"/>
      <c r="V409" s="10"/>
      <c r="W409" s="10"/>
      <c r="X409" s="10"/>
      <c r="Y409" s="10"/>
      <c r="Z409" s="10"/>
      <c r="AA409">
        <f t="shared" si="12"/>
        <v>1</v>
      </c>
      <c r="AB409" t="str">
        <f t="shared" si="13"/>
        <v>81</v>
      </c>
      <c r="AC409" t="str">
        <f>VLOOKUP(AB409,[1]統計修訂!$G$13:$T$104,14,0)</f>
        <v>N</v>
      </c>
    </row>
    <row r="410" spans="1:29" x14ac:dyDescent="0.25">
      <c r="A410" s="33" t="s">
        <v>1811</v>
      </c>
      <c r="B410" s="33"/>
      <c r="C410" s="33"/>
      <c r="D410" s="33"/>
      <c r="E410" s="34" t="s">
        <v>1841</v>
      </c>
      <c r="F410" s="7" t="s">
        <v>1842</v>
      </c>
      <c r="G410" s="9" t="s">
        <v>1843</v>
      </c>
      <c r="H410" s="7" t="s">
        <v>1841</v>
      </c>
      <c r="I410" s="33"/>
      <c r="J410" s="33"/>
      <c r="K410" s="33"/>
      <c r="L410" s="33"/>
      <c r="M410" s="34" t="s">
        <v>1841</v>
      </c>
      <c r="N410" s="7" t="s">
        <v>1842</v>
      </c>
      <c r="O410" s="8"/>
      <c r="P410" s="8" t="s">
        <v>1841</v>
      </c>
      <c r="Q410" s="59" t="s">
        <v>19</v>
      </c>
      <c r="R410" s="10" t="s">
        <v>59</v>
      </c>
      <c r="S410" s="10"/>
      <c r="T410" s="10"/>
      <c r="U410" s="10"/>
      <c r="V410" s="10"/>
      <c r="W410" s="10"/>
      <c r="X410" s="10"/>
      <c r="Y410" s="10"/>
      <c r="Z410" s="10"/>
      <c r="AA410">
        <f t="shared" si="12"/>
        <v>0</v>
      </c>
      <c r="AB410" t="str">
        <f t="shared" si="13"/>
        <v>82</v>
      </c>
      <c r="AC410" t="str">
        <f>VLOOKUP(AB410,[1]統計修訂!$G$13:$T$104,14,0)</f>
        <v>N</v>
      </c>
    </row>
    <row r="411" spans="1:29" ht="54.95" customHeight="1" x14ac:dyDescent="0.25">
      <c r="A411" s="33" t="s">
        <v>1811</v>
      </c>
      <c r="B411" s="33"/>
      <c r="C411" s="33"/>
      <c r="D411" s="33"/>
      <c r="E411" s="34" t="s">
        <v>1844</v>
      </c>
      <c r="F411" s="7" t="s">
        <v>1845</v>
      </c>
      <c r="G411" s="8"/>
      <c r="H411" s="7" t="s">
        <v>1844</v>
      </c>
      <c r="I411" s="33"/>
      <c r="J411" s="33"/>
      <c r="K411" s="33"/>
      <c r="L411" s="33"/>
      <c r="M411" s="34" t="s">
        <v>1844</v>
      </c>
      <c r="N411" s="7" t="s">
        <v>1846</v>
      </c>
      <c r="O411" s="8"/>
      <c r="P411" s="8" t="s">
        <v>1844</v>
      </c>
      <c r="Q411" s="59" t="s">
        <v>19</v>
      </c>
      <c r="R411" s="10" t="s">
        <v>1847</v>
      </c>
      <c r="S411" s="10"/>
      <c r="T411" s="10"/>
      <c r="U411" s="10"/>
      <c r="V411" s="10"/>
      <c r="W411" s="10"/>
      <c r="X411" s="10"/>
      <c r="Y411" s="10"/>
      <c r="Z411" s="10"/>
      <c r="AA411">
        <f t="shared" si="12"/>
        <v>0</v>
      </c>
      <c r="AB411" t="str">
        <f t="shared" si="13"/>
        <v>82</v>
      </c>
      <c r="AC411" t="str">
        <f>VLOOKUP(AB411,[1]統計修訂!$G$13:$T$104,14,0)</f>
        <v>N</v>
      </c>
    </row>
    <row r="412" spans="1:29" ht="86.25" customHeight="1" x14ac:dyDescent="0.25">
      <c r="A412" s="33" t="s">
        <v>1811</v>
      </c>
      <c r="B412" s="33"/>
      <c r="C412" s="33"/>
      <c r="D412" s="33"/>
      <c r="E412" s="34" t="s">
        <v>1848</v>
      </c>
      <c r="F412" s="7" t="s">
        <v>1849</v>
      </c>
      <c r="G412" s="8" t="s">
        <v>1850</v>
      </c>
      <c r="H412" s="7" t="s">
        <v>1848</v>
      </c>
      <c r="I412" s="33"/>
      <c r="J412" s="33"/>
      <c r="K412" s="33"/>
      <c r="L412" s="33"/>
      <c r="M412" s="34" t="s">
        <v>1848</v>
      </c>
      <c r="N412" s="7" t="s">
        <v>1849</v>
      </c>
      <c r="O412" s="8" t="s">
        <v>1851</v>
      </c>
      <c r="P412" s="8" t="s">
        <v>1848</v>
      </c>
      <c r="Q412" s="59" t="s">
        <v>19</v>
      </c>
      <c r="R412" s="10" t="s">
        <v>20</v>
      </c>
      <c r="S412" s="10"/>
      <c r="T412" s="10"/>
      <c r="U412" s="10"/>
      <c r="V412" s="10"/>
      <c r="W412" s="10"/>
      <c r="X412" s="10"/>
      <c r="Y412" s="10"/>
      <c r="Z412" s="10"/>
      <c r="AA412">
        <f t="shared" si="12"/>
        <v>1</v>
      </c>
      <c r="AB412" t="str">
        <f t="shared" si="13"/>
        <v>82</v>
      </c>
      <c r="AC412" t="str">
        <f>VLOOKUP(AB412,[1]統計修訂!$G$13:$T$104,14,0)</f>
        <v>N</v>
      </c>
    </row>
    <row r="413" spans="1:29" ht="33" x14ac:dyDescent="0.25">
      <c r="A413" s="33" t="s">
        <v>1852</v>
      </c>
      <c r="B413" s="33"/>
      <c r="C413" s="33"/>
      <c r="D413" s="33"/>
      <c r="E413" s="34" t="s">
        <v>1853</v>
      </c>
      <c r="F413" s="7" t="s">
        <v>1854</v>
      </c>
      <c r="G413" s="8"/>
      <c r="H413" s="8" t="s">
        <v>1853</v>
      </c>
      <c r="I413" s="33"/>
      <c r="J413" s="33"/>
      <c r="K413" s="33"/>
      <c r="L413" s="33"/>
      <c r="M413" s="34" t="s">
        <v>1853</v>
      </c>
      <c r="N413" s="7" t="s">
        <v>1855</v>
      </c>
      <c r="O413" s="8"/>
      <c r="P413" s="8" t="s">
        <v>1853</v>
      </c>
      <c r="Q413" s="6" t="s">
        <v>19</v>
      </c>
      <c r="R413" s="8" t="s">
        <v>151</v>
      </c>
      <c r="S413" s="8"/>
      <c r="T413" s="8"/>
      <c r="U413" s="8"/>
      <c r="V413" s="8"/>
      <c r="W413" s="8"/>
      <c r="X413" s="8"/>
      <c r="Y413" s="8"/>
      <c r="Z413" s="8"/>
      <c r="AA413">
        <f t="shared" si="12"/>
        <v>1</v>
      </c>
      <c r="AB413" t="str">
        <f t="shared" si="13"/>
        <v>83</v>
      </c>
      <c r="AC413" t="str">
        <f>VLOOKUP(AB413,[1]統計修訂!$G$13:$T$104,14,0)</f>
        <v>O</v>
      </c>
    </row>
    <row r="414" spans="1:29" ht="33" x14ac:dyDescent="0.25">
      <c r="A414" s="33" t="s">
        <v>1852</v>
      </c>
      <c r="B414" s="33"/>
      <c r="C414" s="33"/>
      <c r="D414" s="33"/>
      <c r="E414" s="34" t="s">
        <v>1856</v>
      </c>
      <c r="F414" s="7" t="s">
        <v>1857</v>
      </c>
      <c r="G414" s="9"/>
      <c r="H414" s="8" t="s">
        <v>1856</v>
      </c>
      <c r="I414" s="33"/>
      <c r="J414" s="33"/>
      <c r="K414" s="33"/>
      <c r="L414" s="33"/>
      <c r="M414" s="34" t="s">
        <v>1856</v>
      </c>
      <c r="N414" s="7" t="s">
        <v>1858</v>
      </c>
      <c r="O414" s="8"/>
      <c r="P414" s="8" t="s">
        <v>1856</v>
      </c>
      <c r="Q414" s="6" t="s">
        <v>19</v>
      </c>
      <c r="R414" s="8" t="s">
        <v>1859</v>
      </c>
      <c r="S414" s="8"/>
      <c r="T414" s="8"/>
      <c r="U414" s="8"/>
      <c r="V414" s="8"/>
      <c r="W414" s="8"/>
      <c r="X414" s="8"/>
      <c r="Y414" s="8"/>
      <c r="Z414" s="8"/>
      <c r="AA414">
        <f t="shared" si="12"/>
        <v>1</v>
      </c>
      <c r="AB414" t="str">
        <f t="shared" si="13"/>
        <v>83</v>
      </c>
      <c r="AC414" t="str">
        <f>VLOOKUP(AB414,[1]統計修訂!$G$13:$T$104,14,0)</f>
        <v>O</v>
      </c>
    </row>
    <row r="415" spans="1:29" ht="51.6" customHeight="1" x14ac:dyDescent="0.25">
      <c r="A415" s="33" t="s">
        <v>1852</v>
      </c>
      <c r="B415" s="33"/>
      <c r="C415" s="33"/>
      <c r="D415" s="33"/>
      <c r="E415" s="34" t="s">
        <v>1860</v>
      </c>
      <c r="F415" s="7" t="s">
        <v>1861</v>
      </c>
      <c r="G415" s="8" t="s">
        <v>1862</v>
      </c>
      <c r="H415" s="8" t="s">
        <v>1860</v>
      </c>
      <c r="I415" s="33"/>
      <c r="J415" s="33"/>
      <c r="K415" s="33"/>
      <c r="L415" s="33"/>
      <c r="M415" s="34" t="s">
        <v>1860</v>
      </c>
      <c r="N415" s="7" t="s">
        <v>1863</v>
      </c>
      <c r="O415" s="8" t="s">
        <v>1864</v>
      </c>
      <c r="P415" s="8" t="s">
        <v>1860</v>
      </c>
      <c r="Q415" s="6" t="s">
        <v>19</v>
      </c>
      <c r="R415" s="8" t="s">
        <v>1014</v>
      </c>
      <c r="S415" s="8"/>
      <c r="T415" s="8"/>
      <c r="U415" s="8"/>
      <c r="V415" s="8"/>
      <c r="W415" s="8"/>
      <c r="X415" s="8"/>
      <c r="Y415" s="8"/>
      <c r="Z415" s="8"/>
      <c r="AA415">
        <f t="shared" si="12"/>
        <v>1</v>
      </c>
      <c r="AB415" t="str">
        <f t="shared" si="13"/>
        <v>84</v>
      </c>
      <c r="AC415" t="str">
        <f>VLOOKUP(AB415,[1]統計修訂!$G$13:$T$104,14,0)</f>
        <v>O</v>
      </c>
    </row>
    <row r="416" spans="1:29" ht="82.5" x14ac:dyDescent="0.25">
      <c r="A416" s="33" t="s">
        <v>1865</v>
      </c>
      <c r="B416" s="33"/>
      <c r="C416" s="33"/>
      <c r="D416" s="33"/>
      <c r="E416" s="34" t="s">
        <v>1866</v>
      </c>
      <c r="F416" s="7" t="s">
        <v>1867</v>
      </c>
      <c r="G416" s="8" t="s">
        <v>1868</v>
      </c>
      <c r="H416" s="34" t="s">
        <v>1866</v>
      </c>
      <c r="I416" s="33"/>
      <c r="J416" s="33"/>
      <c r="K416" s="33"/>
      <c r="L416" s="33"/>
      <c r="M416" s="34" t="s">
        <v>1866</v>
      </c>
      <c r="N416" s="7" t="s">
        <v>1867</v>
      </c>
      <c r="O416" s="8" t="s">
        <v>1869</v>
      </c>
      <c r="P416" s="8" t="s">
        <v>1870</v>
      </c>
      <c r="Q416" s="6" t="s">
        <v>19</v>
      </c>
      <c r="R416" s="8" t="s">
        <v>132</v>
      </c>
      <c r="S416" s="8"/>
      <c r="T416" s="8"/>
      <c r="U416" s="8"/>
      <c r="V416" s="8"/>
      <c r="W416" s="8"/>
      <c r="X416" s="8"/>
      <c r="Y416" s="8"/>
      <c r="Z416" s="8"/>
      <c r="AA416">
        <f t="shared" si="12"/>
        <v>0</v>
      </c>
      <c r="AB416" t="str">
        <f t="shared" si="13"/>
        <v>85</v>
      </c>
      <c r="AC416" t="str">
        <f>VLOOKUP(AB416,[1]統計修訂!$G$13:$T$104,14,0)</f>
        <v>P</v>
      </c>
    </row>
    <row r="417" spans="1:29" ht="49.5" x14ac:dyDescent="0.25">
      <c r="A417" s="33" t="s">
        <v>1871</v>
      </c>
      <c r="B417" s="33"/>
      <c r="C417" s="33"/>
      <c r="D417" s="33"/>
      <c r="E417" s="34" t="s">
        <v>1872</v>
      </c>
      <c r="F417" s="7" t="s">
        <v>1873</v>
      </c>
      <c r="G417" s="8" t="s">
        <v>1874</v>
      </c>
      <c r="H417" s="8" t="s">
        <v>1872</v>
      </c>
      <c r="I417" s="33"/>
      <c r="J417" s="33"/>
      <c r="K417" s="33"/>
      <c r="L417" s="33"/>
      <c r="M417" s="34" t="s">
        <v>1872</v>
      </c>
      <c r="N417" s="7" t="s">
        <v>1873</v>
      </c>
      <c r="O417" s="8" t="s">
        <v>1875</v>
      </c>
      <c r="P417" s="8" t="s">
        <v>1872</v>
      </c>
      <c r="Q417" s="6" t="s">
        <v>19</v>
      </c>
      <c r="R417" s="8" t="s">
        <v>20</v>
      </c>
      <c r="S417" s="8"/>
      <c r="T417" s="8"/>
      <c r="U417" s="8"/>
      <c r="V417" s="8"/>
      <c r="W417" s="8"/>
      <c r="X417" s="8"/>
      <c r="Y417" s="8"/>
      <c r="Z417" s="8"/>
      <c r="AA417">
        <f t="shared" si="12"/>
        <v>1</v>
      </c>
      <c r="AB417" t="str">
        <f t="shared" si="13"/>
        <v>86</v>
      </c>
      <c r="AC417" t="str">
        <f>VLOOKUP(AB417,[1]統計修訂!$G$13:$T$104,14,0)</f>
        <v>Q</v>
      </c>
    </row>
    <row r="418" spans="1:29" ht="33" x14ac:dyDescent="0.25">
      <c r="A418" s="33" t="s">
        <v>1871</v>
      </c>
      <c r="B418" s="33"/>
      <c r="C418" s="33"/>
      <c r="D418" s="33"/>
      <c r="E418" s="48"/>
      <c r="F418" s="15"/>
      <c r="G418" s="16"/>
      <c r="H418" s="8"/>
      <c r="I418" s="33"/>
      <c r="J418" s="33"/>
      <c r="K418" s="33"/>
      <c r="L418" s="33"/>
      <c r="M418" s="48" t="s">
        <v>1876</v>
      </c>
      <c r="N418" s="15" t="s">
        <v>1877</v>
      </c>
      <c r="O418" s="16" t="s">
        <v>1878</v>
      </c>
      <c r="P418" s="16" t="s">
        <v>1876</v>
      </c>
      <c r="Q418" s="6" t="s">
        <v>231</v>
      </c>
      <c r="R418" s="8" t="s">
        <v>1879</v>
      </c>
      <c r="S418" s="8"/>
      <c r="T418" s="8"/>
      <c r="U418" s="8"/>
      <c r="V418" s="8"/>
      <c r="W418" s="8"/>
      <c r="X418" s="8"/>
      <c r="Y418" s="8"/>
      <c r="Z418" s="8"/>
      <c r="AA418">
        <f t="shared" si="12"/>
        <v>1</v>
      </c>
      <c r="AB418" t="str">
        <f t="shared" si="13"/>
        <v>86</v>
      </c>
      <c r="AC418" t="str">
        <f>VLOOKUP(AB418,[1]統計修訂!$G$13:$T$104,14,0)</f>
        <v>Q</v>
      </c>
    </row>
    <row r="419" spans="1:29" s="28" customFormat="1" ht="140.1" customHeight="1" x14ac:dyDescent="0.25">
      <c r="A419" s="33" t="s">
        <v>1871</v>
      </c>
      <c r="B419" s="33"/>
      <c r="C419" s="33"/>
      <c r="D419" s="33"/>
      <c r="E419" s="34" t="s">
        <v>1880</v>
      </c>
      <c r="F419" s="71" t="s">
        <v>1881</v>
      </c>
      <c r="G419" s="20" t="s">
        <v>1882</v>
      </c>
      <c r="H419" s="20" t="s">
        <v>1880</v>
      </c>
      <c r="I419" s="36"/>
      <c r="J419" s="36"/>
      <c r="K419" s="36"/>
      <c r="L419" s="36"/>
      <c r="M419" s="37" t="s">
        <v>1880</v>
      </c>
      <c r="N419" s="71" t="s">
        <v>1881</v>
      </c>
      <c r="O419" s="20" t="s">
        <v>1883</v>
      </c>
      <c r="P419" s="20" t="s">
        <v>1880</v>
      </c>
      <c r="Q419" s="6" t="s">
        <v>19</v>
      </c>
      <c r="R419" s="8" t="s">
        <v>1884</v>
      </c>
      <c r="S419" s="8"/>
      <c r="T419" s="8"/>
      <c r="U419" s="8"/>
      <c r="V419" s="8"/>
      <c r="W419" s="8"/>
      <c r="X419" s="8"/>
      <c r="Y419" s="8"/>
      <c r="Z419" s="8"/>
      <c r="AA419">
        <f t="shared" si="12"/>
        <v>0</v>
      </c>
      <c r="AB419" t="str">
        <f t="shared" si="13"/>
        <v>86</v>
      </c>
      <c r="AC419" t="str">
        <f>VLOOKUP(AB419,[1]統計修訂!$G$13:$T$104,14,0)</f>
        <v>Q</v>
      </c>
    </row>
    <row r="420" spans="1:29" ht="33" x14ac:dyDescent="0.25">
      <c r="A420" s="33" t="s">
        <v>1871</v>
      </c>
      <c r="B420" s="33"/>
      <c r="C420" s="33"/>
      <c r="D420" s="33"/>
      <c r="E420" s="34"/>
      <c r="F420" s="7"/>
      <c r="G420" s="8"/>
      <c r="H420" s="8"/>
      <c r="I420" s="33"/>
      <c r="J420" s="33"/>
      <c r="K420" s="33"/>
      <c r="L420" s="33"/>
      <c r="M420" s="48" t="s">
        <v>1885</v>
      </c>
      <c r="N420" s="15" t="s">
        <v>1886</v>
      </c>
      <c r="O420" s="16"/>
      <c r="P420" s="16" t="s">
        <v>1885</v>
      </c>
      <c r="Q420" s="6" t="s">
        <v>231</v>
      </c>
      <c r="R420" s="8" t="s">
        <v>1887</v>
      </c>
      <c r="S420" s="8"/>
      <c r="T420" s="8"/>
      <c r="U420" s="8"/>
      <c r="V420" s="8"/>
      <c r="W420" s="8"/>
      <c r="X420" s="8"/>
      <c r="Y420" s="8"/>
      <c r="Z420" s="8"/>
      <c r="AA420">
        <f t="shared" si="12"/>
        <v>1</v>
      </c>
      <c r="AB420" t="str">
        <f t="shared" si="13"/>
        <v>87</v>
      </c>
      <c r="AC420" t="str">
        <f>VLOOKUP(AB420,[1]統計修訂!$G$13:$T$104,14,0)</f>
        <v>Q</v>
      </c>
    </row>
    <row r="421" spans="1:29" ht="35.450000000000003" customHeight="1" x14ac:dyDescent="0.25">
      <c r="A421" s="33" t="s">
        <v>1871</v>
      </c>
      <c r="B421" s="33"/>
      <c r="C421" s="33"/>
      <c r="D421" s="33"/>
      <c r="E421" s="34"/>
      <c r="F421" s="7"/>
      <c r="G421" s="8"/>
      <c r="H421" s="8"/>
      <c r="I421" s="33"/>
      <c r="J421" s="33"/>
      <c r="K421" s="33"/>
      <c r="L421" s="33"/>
      <c r="M421" s="35" t="s">
        <v>1888</v>
      </c>
      <c r="N421" s="15" t="s">
        <v>1889</v>
      </c>
      <c r="O421" s="16"/>
      <c r="P421" s="16" t="s">
        <v>1888</v>
      </c>
      <c r="Q421" s="6" t="s">
        <v>231</v>
      </c>
      <c r="R421" s="8" t="s">
        <v>1890</v>
      </c>
      <c r="S421" s="8"/>
      <c r="T421" s="8"/>
      <c r="U421" s="8"/>
      <c r="V421" s="8"/>
      <c r="W421" s="8"/>
      <c r="X421" s="8"/>
      <c r="Y421" s="8"/>
      <c r="Z421" s="8"/>
      <c r="AA421">
        <f t="shared" si="12"/>
        <v>1</v>
      </c>
      <c r="AB421" t="str">
        <f t="shared" si="13"/>
        <v>87</v>
      </c>
      <c r="AC421" t="str">
        <f>VLOOKUP(AB421,[1]統計修訂!$G$13:$T$104,14,0)</f>
        <v>Q</v>
      </c>
    </row>
    <row r="422" spans="1:29" ht="33" x14ac:dyDescent="0.25">
      <c r="A422" s="33" t="s">
        <v>1871</v>
      </c>
      <c r="B422" s="33"/>
      <c r="C422" s="33"/>
      <c r="D422" s="33"/>
      <c r="E422" s="34"/>
      <c r="F422" s="7"/>
      <c r="G422" s="8"/>
      <c r="H422" s="8"/>
      <c r="I422" s="33"/>
      <c r="J422" s="33"/>
      <c r="K422" s="33"/>
      <c r="L422" s="33"/>
      <c r="M422" s="35" t="s">
        <v>1891</v>
      </c>
      <c r="N422" s="15" t="s">
        <v>1892</v>
      </c>
      <c r="O422" s="16"/>
      <c r="P422" s="16" t="s">
        <v>1891</v>
      </c>
      <c r="Q422" s="6" t="s">
        <v>231</v>
      </c>
      <c r="R422" s="8" t="s">
        <v>1893</v>
      </c>
      <c r="S422" s="8"/>
      <c r="T422" s="8"/>
      <c r="U422" s="8"/>
      <c r="V422" s="8"/>
      <c r="W422" s="8"/>
      <c r="X422" s="8"/>
      <c r="Y422" s="8"/>
      <c r="Z422" s="8"/>
      <c r="AA422">
        <f t="shared" si="12"/>
        <v>1</v>
      </c>
      <c r="AB422" t="str">
        <f t="shared" si="13"/>
        <v>87</v>
      </c>
      <c r="AC422" t="str">
        <f>VLOOKUP(AB422,[1]統計修訂!$G$13:$T$104,14,0)</f>
        <v>Q</v>
      </c>
    </row>
    <row r="423" spans="1:29" ht="33" x14ac:dyDescent="0.25">
      <c r="A423" s="33" t="s">
        <v>1871</v>
      </c>
      <c r="B423" s="33"/>
      <c r="C423" s="33"/>
      <c r="D423" s="33"/>
      <c r="E423" s="34"/>
      <c r="F423" s="7"/>
      <c r="G423" s="8"/>
      <c r="H423" s="8"/>
      <c r="I423" s="33"/>
      <c r="J423" s="33"/>
      <c r="K423" s="33"/>
      <c r="L423" s="33"/>
      <c r="M423" s="48" t="s">
        <v>1894</v>
      </c>
      <c r="N423" s="15" t="s">
        <v>1895</v>
      </c>
      <c r="O423" s="16" t="s">
        <v>1896</v>
      </c>
      <c r="P423" s="16" t="s">
        <v>1897</v>
      </c>
      <c r="Q423" s="6" t="s">
        <v>231</v>
      </c>
      <c r="R423" s="8" t="s">
        <v>1898</v>
      </c>
      <c r="S423" s="8"/>
      <c r="T423" s="8"/>
      <c r="U423" s="8"/>
      <c r="V423" s="8"/>
      <c r="W423" s="8"/>
      <c r="X423" s="8"/>
      <c r="Y423" s="8"/>
      <c r="Z423" s="8"/>
      <c r="AA423">
        <f t="shared" si="12"/>
        <v>1</v>
      </c>
      <c r="AB423" t="str">
        <f t="shared" si="13"/>
        <v>87</v>
      </c>
      <c r="AC423" t="str">
        <f>VLOOKUP(AB423,[1]統計修訂!$G$13:$T$104,14,0)</f>
        <v>Q</v>
      </c>
    </row>
    <row r="424" spans="1:29" ht="49.5" x14ac:dyDescent="0.25">
      <c r="A424" s="33" t="s">
        <v>1871</v>
      </c>
      <c r="B424" s="33"/>
      <c r="C424" s="33"/>
      <c r="D424" s="33"/>
      <c r="E424" s="34"/>
      <c r="F424" s="7"/>
      <c r="G424" s="8"/>
      <c r="H424" s="8"/>
      <c r="I424" s="33"/>
      <c r="J424" s="33"/>
      <c r="K424" s="33"/>
      <c r="L424" s="33"/>
      <c r="M424" s="48" t="s">
        <v>1899</v>
      </c>
      <c r="N424" s="15" t="s">
        <v>1900</v>
      </c>
      <c r="O424" s="16" t="s">
        <v>1901</v>
      </c>
      <c r="P424" s="16" t="s">
        <v>1902</v>
      </c>
      <c r="Q424" s="6" t="s">
        <v>231</v>
      </c>
      <c r="R424" s="8" t="s">
        <v>1903</v>
      </c>
      <c r="S424" s="8"/>
      <c r="T424" s="8"/>
      <c r="U424" s="8"/>
      <c r="V424" s="8"/>
      <c r="W424" s="8"/>
      <c r="X424" s="8"/>
      <c r="Y424" s="8"/>
      <c r="Z424" s="8"/>
      <c r="AA424">
        <f t="shared" si="12"/>
        <v>1</v>
      </c>
      <c r="AB424" t="str">
        <f t="shared" si="13"/>
        <v>87</v>
      </c>
      <c r="AC424" t="str">
        <f>VLOOKUP(AB424,[1]統計修訂!$G$13:$T$104,14,0)</f>
        <v>Q</v>
      </c>
    </row>
    <row r="425" spans="1:29" ht="66" x14ac:dyDescent="0.25">
      <c r="A425" s="33" t="s">
        <v>1871</v>
      </c>
      <c r="B425" s="33"/>
      <c r="C425" s="33"/>
      <c r="D425" s="33"/>
      <c r="E425" s="34"/>
      <c r="F425" s="7"/>
      <c r="G425" s="8"/>
      <c r="H425" s="8"/>
      <c r="I425" s="33"/>
      <c r="J425" s="33"/>
      <c r="K425" s="33"/>
      <c r="L425" s="33"/>
      <c r="M425" s="48" t="s">
        <v>1904</v>
      </c>
      <c r="N425" s="15" t="s">
        <v>1905</v>
      </c>
      <c r="O425" s="16" t="s">
        <v>1906</v>
      </c>
      <c r="P425" s="16" t="s">
        <v>1907</v>
      </c>
      <c r="Q425" s="6" t="s">
        <v>231</v>
      </c>
      <c r="R425" s="8" t="s">
        <v>1908</v>
      </c>
      <c r="S425" s="8"/>
      <c r="T425" s="8"/>
      <c r="U425" s="8"/>
      <c r="V425" s="8"/>
      <c r="W425" s="8"/>
      <c r="X425" s="8"/>
      <c r="Y425" s="8"/>
      <c r="Z425" s="8"/>
      <c r="AA425">
        <f t="shared" si="12"/>
        <v>1</v>
      </c>
      <c r="AB425" t="str">
        <f t="shared" si="13"/>
        <v>87</v>
      </c>
      <c r="AC425" t="str">
        <f>VLOOKUP(AB425,[1]統計修訂!$G$13:$T$104,14,0)</f>
        <v>Q</v>
      </c>
    </row>
    <row r="426" spans="1:29" s="73" customFormat="1" ht="40.15" customHeight="1" x14ac:dyDescent="0.25">
      <c r="A426" s="37" t="s">
        <v>1871</v>
      </c>
      <c r="B426" s="36"/>
      <c r="C426" s="36"/>
      <c r="D426" s="36"/>
      <c r="E426" s="44" t="s">
        <v>1909</v>
      </c>
      <c r="F426" s="44" t="s">
        <v>1910</v>
      </c>
      <c r="G426" s="72" t="s">
        <v>1911</v>
      </c>
      <c r="H426" s="45" t="s">
        <v>1912</v>
      </c>
      <c r="I426" s="37"/>
      <c r="J426" s="36"/>
      <c r="K426" s="36"/>
      <c r="L426" s="36"/>
      <c r="M426" s="36"/>
      <c r="N426" s="19"/>
      <c r="O426" s="20"/>
      <c r="P426" s="20"/>
      <c r="Q426" s="24" t="s">
        <v>265</v>
      </c>
      <c r="R426" s="20" t="s">
        <v>1913</v>
      </c>
      <c r="S426" s="20"/>
      <c r="T426" s="20"/>
      <c r="U426" s="20"/>
      <c r="V426" s="20"/>
      <c r="W426" s="20"/>
      <c r="X426" s="20"/>
      <c r="Y426" s="20"/>
      <c r="Z426" s="20"/>
      <c r="AA426">
        <f t="shared" si="12"/>
        <v>1</v>
      </c>
      <c r="AB426" t="str">
        <f t="shared" si="13"/>
        <v>87</v>
      </c>
      <c r="AC426" t="str">
        <f>VLOOKUP(AB426,[1]統計修訂!$G$13:$T$104,14,0)</f>
        <v>Q</v>
      </c>
    </row>
    <row r="427" spans="1:29" s="73" customFormat="1" ht="51.6" customHeight="1" x14ac:dyDescent="0.25">
      <c r="A427" s="37" t="s">
        <v>1871</v>
      </c>
      <c r="B427" s="36"/>
      <c r="C427" s="36"/>
      <c r="D427" s="36"/>
      <c r="E427" s="44" t="s">
        <v>1914</v>
      </c>
      <c r="F427" s="44" t="s">
        <v>1915</v>
      </c>
      <c r="G427" s="72"/>
      <c r="H427" s="45" t="s">
        <v>1916</v>
      </c>
      <c r="I427" s="37"/>
      <c r="J427" s="36"/>
      <c r="K427" s="36"/>
      <c r="L427" s="36"/>
      <c r="M427" s="36"/>
      <c r="N427" s="19"/>
      <c r="O427" s="20"/>
      <c r="P427" s="20"/>
      <c r="Q427" s="24" t="s">
        <v>265</v>
      </c>
      <c r="R427" s="20" t="s">
        <v>2098</v>
      </c>
      <c r="S427" s="20"/>
      <c r="T427" s="20"/>
      <c r="U427" s="20"/>
      <c r="V427" s="20"/>
      <c r="W427" s="20"/>
      <c r="X427" s="20"/>
      <c r="Y427" s="20"/>
      <c r="Z427" s="20"/>
      <c r="AA427">
        <f t="shared" si="12"/>
        <v>1</v>
      </c>
      <c r="AB427" t="str">
        <f t="shared" si="13"/>
        <v>87</v>
      </c>
      <c r="AC427" t="str">
        <f>VLOOKUP(AB427,[1]統計修訂!$G$13:$T$104,14,0)</f>
        <v>Q</v>
      </c>
    </row>
    <row r="428" spans="1:29" s="73" customFormat="1" ht="51.6" customHeight="1" x14ac:dyDescent="0.25">
      <c r="A428" s="37" t="s">
        <v>1871</v>
      </c>
      <c r="B428" s="36"/>
      <c r="C428" s="36"/>
      <c r="D428" s="36"/>
      <c r="E428" s="44" t="s">
        <v>1917</v>
      </c>
      <c r="F428" s="44" t="s">
        <v>1918</v>
      </c>
      <c r="G428" s="72" t="s">
        <v>1919</v>
      </c>
      <c r="H428" s="45" t="s">
        <v>1920</v>
      </c>
      <c r="I428" s="37"/>
      <c r="J428" s="36"/>
      <c r="K428" s="36"/>
      <c r="L428" s="36"/>
      <c r="M428" s="36"/>
      <c r="N428" s="19"/>
      <c r="O428" s="20"/>
      <c r="P428" s="20"/>
      <c r="Q428" s="24" t="s">
        <v>265</v>
      </c>
      <c r="R428" s="20" t="s">
        <v>2099</v>
      </c>
      <c r="S428" s="20"/>
      <c r="T428" s="20"/>
      <c r="U428" s="20"/>
      <c r="V428" s="20"/>
      <c r="W428" s="20"/>
      <c r="X428" s="20"/>
      <c r="Y428" s="20"/>
      <c r="Z428" s="20"/>
      <c r="AA428">
        <f t="shared" si="12"/>
        <v>1</v>
      </c>
      <c r="AB428" t="str">
        <f t="shared" si="13"/>
        <v>87</v>
      </c>
      <c r="AC428" t="str">
        <f>VLOOKUP(AB428,[1]統計修訂!$G$13:$T$104,14,0)</f>
        <v>Q</v>
      </c>
    </row>
    <row r="429" spans="1:29" s="73" customFormat="1" ht="44.45" customHeight="1" x14ac:dyDescent="0.25">
      <c r="A429" s="37" t="s">
        <v>1871</v>
      </c>
      <c r="B429" s="36"/>
      <c r="C429" s="36"/>
      <c r="D429" s="36"/>
      <c r="E429" s="44" t="s">
        <v>1921</v>
      </c>
      <c r="F429" s="44" t="s">
        <v>1922</v>
      </c>
      <c r="G429" s="74" t="s">
        <v>1923</v>
      </c>
      <c r="H429" s="45" t="s">
        <v>1924</v>
      </c>
      <c r="I429" s="37"/>
      <c r="J429" s="36"/>
      <c r="K429" s="36"/>
      <c r="L429" s="36"/>
      <c r="M429" s="36"/>
      <c r="N429" s="19"/>
      <c r="O429" s="20"/>
      <c r="P429" s="20"/>
      <c r="Q429" s="24" t="s">
        <v>265</v>
      </c>
      <c r="R429" s="20" t="s">
        <v>1925</v>
      </c>
      <c r="S429" s="20"/>
      <c r="T429" s="20"/>
      <c r="U429" s="20"/>
      <c r="V429" s="20"/>
      <c r="W429" s="20"/>
      <c r="X429" s="20"/>
      <c r="Y429" s="20"/>
      <c r="Z429" s="20"/>
      <c r="AA429">
        <f t="shared" si="12"/>
        <v>1</v>
      </c>
      <c r="AB429" t="str">
        <f t="shared" si="13"/>
        <v>87</v>
      </c>
      <c r="AC429" t="str">
        <f>VLOOKUP(AB429,[1]統計修訂!$G$13:$T$104,14,0)</f>
        <v>Q</v>
      </c>
    </row>
    <row r="430" spans="1:29" s="73" customFormat="1" ht="34.15" customHeight="1" x14ac:dyDescent="0.25">
      <c r="A430" s="37" t="s">
        <v>1871</v>
      </c>
      <c r="B430" s="36"/>
      <c r="C430" s="36"/>
      <c r="D430" s="36"/>
      <c r="E430" s="44" t="s">
        <v>1926</v>
      </c>
      <c r="F430" s="44" t="s">
        <v>1895</v>
      </c>
      <c r="G430" s="72" t="s">
        <v>1896</v>
      </c>
      <c r="H430" s="45" t="s">
        <v>1927</v>
      </c>
      <c r="I430" s="37"/>
      <c r="J430" s="36"/>
      <c r="K430" s="36"/>
      <c r="L430" s="36"/>
      <c r="M430" s="36"/>
      <c r="N430" s="19"/>
      <c r="O430" s="20"/>
      <c r="P430" s="20"/>
      <c r="Q430" s="24" t="s">
        <v>265</v>
      </c>
      <c r="R430" s="20" t="s">
        <v>1928</v>
      </c>
      <c r="S430" s="20"/>
      <c r="T430" s="20"/>
      <c r="U430" s="20"/>
      <c r="V430" s="20"/>
      <c r="W430" s="20"/>
      <c r="X430" s="20"/>
      <c r="Y430" s="20"/>
      <c r="Z430" s="20"/>
      <c r="AA430">
        <f t="shared" si="12"/>
        <v>1</v>
      </c>
      <c r="AB430" t="str">
        <f t="shared" si="13"/>
        <v>87</v>
      </c>
      <c r="AC430" t="str">
        <f>VLOOKUP(AB430,[1]統計修訂!$G$13:$T$104,14,0)</f>
        <v>Q</v>
      </c>
    </row>
    <row r="431" spans="1:29" s="73" customFormat="1" ht="51.6" customHeight="1" x14ac:dyDescent="0.25">
      <c r="A431" s="37" t="s">
        <v>1871</v>
      </c>
      <c r="B431" s="36"/>
      <c r="C431" s="36"/>
      <c r="D431" s="36"/>
      <c r="E431" s="44" t="s">
        <v>1929</v>
      </c>
      <c r="F431" s="44" t="s">
        <v>1900</v>
      </c>
      <c r="G431" s="72" t="s">
        <v>1930</v>
      </c>
      <c r="H431" s="45" t="s">
        <v>1931</v>
      </c>
      <c r="I431" s="37"/>
      <c r="J431" s="36"/>
      <c r="K431" s="36"/>
      <c r="L431" s="36"/>
      <c r="M431" s="36"/>
      <c r="N431" s="19"/>
      <c r="O431" s="20"/>
      <c r="P431" s="20"/>
      <c r="Q431" s="24" t="s">
        <v>265</v>
      </c>
      <c r="R431" s="20" t="s">
        <v>1932</v>
      </c>
      <c r="S431" s="20"/>
      <c r="T431" s="20"/>
      <c r="U431" s="20"/>
      <c r="V431" s="20"/>
      <c r="W431" s="20"/>
      <c r="X431" s="20"/>
      <c r="Y431" s="20"/>
      <c r="Z431" s="20"/>
      <c r="AA431">
        <f t="shared" si="12"/>
        <v>1</v>
      </c>
      <c r="AB431" t="str">
        <f t="shared" si="13"/>
        <v>87</v>
      </c>
      <c r="AC431" t="str">
        <f>VLOOKUP(AB431,[1]統計修訂!$G$13:$T$104,14,0)</f>
        <v>Q</v>
      </c>
    </row>
    <row r="432" spans="1:29" s="73" customFormat="1" ht="72.599999999999994" customHeight="1" x14ac:dyDescent="0.25">
      <c r="A432" s="37" t="s">
        <v>1871</v>
      </c>
      <c r="B432" s="36"/>
      <c r="C432" s="36"/>
      <c r="D432" s="36"/>
      <c r="E432" s="44" t="s">
        <v>1933</v>
      </c>
      <c r="F432" s="44" t="s">
        <v>1934</v>
      </c>
      <c r="G432" s="72" t="s">
        <v>1906</v>
      </c>
      <c r="H432" s="45" t="s">
        <v>1935</v>
      </c>
      <c r="I432" s="37"/>
      <c r="J432" s="36"/>
      <c r="K432" s="36"/>
      <c r="L432" s="36"/>
      <c r="M432" s="36"/>
      <c r="N432" s="19"/>
      <c r="O432" s="20"/>
      <c r="P432" s="20"/>
      <c r="Q432" s="24" t="s">
        <v>265</v>
      </c>
      <c r="R432" s="20" t="s">
        <v>1936</v>
      </c>
      <c r="S432" s="20"/>
      <c r="T432" s="20"/>
      <c r="U432" s="20"/>
      <c r="V432" s="20"/>
      <c r="W432" s="20"/>
      <c r="X432" s="20"/>
      <c r="Y432" s="20"/>
      <c r="Z432" s="20"/>
      <c r="AA432">
        <f t="shared" si="12"/>
        <v>1</v>
      </c>
      <c r="AB432" t="str">
        <f t="shared" si="13"/>
        <v>87</v>
      </c>
      <c r="AC432" t="str">
        <f>VLOOKUP(AB432,[1]統計修訂!$G$13:$T$104,14,0)</f>
        <v>Q</v>
      </c>
    </row>
    <row r="433" spans="1:29" ht="49.5" x14ac:dyDescent="0.25">
      <c r="A433" s="33" t="s">
        <v>1871</v>
      </c>
      <c r="B433" s="33"/>
      <c r="C433" s="33"/>
      <c r="D433" s="33"/>
      <c r="E433" s="34"/>
      <c r="F433" s="7"/>
      <c r="G433" s="8"/>
      <c r="H433" s="8"/>
      <c r="I433" s="33"/>
      <c r="J433" s="33"/>
      <c r="K433" s="33"/>
      <c r="L433" s="33"/>
      <c r="M433" s="48" t="s">
        <v>1937</v>
      </c>
      <c r="N433" s="15" t="s">
        <v>1938</v>
      </c>
      <c r="O433" s="16" t="s">
        <v>1939</v>
      </c>
      <c r="P433" s="16" t="s">
        <v>1940</v>
      </c>
      <c r="Q433" s="6" t="s">
        <v>231</v>
      </c>
      <c r="R433" s="8" t="s">
        <v>1941</v>
      </c>
      <c r="S433" s="8"/>
      <c r="T433" s="8"/>
      <c r="U433" s="8"/>
      <c r="V433" s="8"/>
      <c r="W433" s="8"/>
      <c r="X433" s="8"/>
      <c r="Y433" s="8"/>
      <c r="Z433" s="8"/>
      <c r="AA433">
        <f t="shared" si="12"/>
        <v>1</v>
      </c>
      <c r="AB433" t="str">
        <f t="shared" si="13"/>
        <v>88</v>
      </c>
      <c r="AC433" t="str">
        <f>VLOOKUP(AB433,[1]統計修訂!$G$13:$T$104,14,0)</f>
        <v>Q</v>
      </c>
    </row>
    <row r="434" spans="1:29" s="28" customFormat="1" ht="82.5" x14ac:dyDescent="0.25">
      <c r="A434" s="33" t="s">
        <v>1871</v>
      </c>
      <c r="B434" s="33"/>
      <c r="C434" s="33"/>
      <c r="D434" s="33"/>
      <c r="E434" s="34"/>
      <c r="F434" s="19"/>
      <c r="G434" s="20"/>
      <c r="H434" s="20"/>
      <c r="I434" s="36"/>
      <c r="J434" s="36"/>
      <c r="K434" s="36"/>
      <c r="L434" s="36"/>
      <c r="M434" s="49" t="s">
        <v>1942</v>
      </c>
      <c r="N434" s="22" t="s">
        <v>1943</v>
      </c>
      <c r="O434" s="23" t="s">
        <v>1944</v>
      </c>
      <c r="P434" s="23" t="s">
        <v>1945</v>
      </c>
      <c r="Q434" s="6" t="s">
        <v>231</v>
      </c>
      <c r="R434" s="8" t="s">
        <v>1946</v>
      </c>
      <c r="S434" s="8"/>
      <c r="T434" s="8"/>
      <c r="U434" s="8"/>
      <c r="V434" s="8"/>
      <c r="W434" s="8"/>
      <c r="X434" s="8"/>
      <c r="Y434" s="8"/>
      <c r="Z434" s="8"/>
      <c r="AA434">
        <f t="shared" si="12"/>
        <v>1</v>
      </c>
      <c r="AB434" t="str">
        <f t="shared" si="13"/>
        <v>88</v>
      </c>
      <c r="AC434" t="str">
        <f>VLOOKUP(AB434,[1]統計修訂!$G$13:$T$104,14,0)</f>
        <v>Q</v>
      </c>
    </row>
    <row r="435" spans="1:29" s="73" customFormat="1" ht="49.15" customHeight="1" x14ac:dyDescent="0.25">
      <c r="A435" s="37" t="s">
        <v>1871</v>
      </c>
      <c r="B435" s="36"/>
      <c r="C435" s="36"/>
      <c r="D435" s="36"/>
      <c r="E435" s="44" t="s">
        <v>1947</v>
      </c>
      <c r="F435" s="44" t="s">
        <v>1948</v>
      </c>
      <c r="G435" s="45" t="s">
        <v>1949</v>
      </c>
      <c r="H435" s="45" t="s">
        <v>1950</v>
      </c>
      <c r="I435" s="37"/>
      <c r="J435" s="36"/>
      <c r="K435" s="36"/>
      <c r="L435" s="36"/>
      <c r="M435" s="36"/>
      <c r="N435" s="19"/>
      <c r="O435" s="20"/>
      <c r="P435" s="20"/>
      <c r="Q435" s="24" t="s">
        <v>265</v>
      </c>
      <c r="R435" s="20" t="s">
        <v>1951</v>
      </c>
      <c r="S435" s="20"/>
      <c r="T435" s="20"/>
      <c r="U435" s="20"/>
      <c r="V435" s="20"/>
      <c r="W435" s="20"/>
      <c r="X435" s="20"/>
      <c r="Y435" s="20"/>
      <c r="Z435" s="20"/>
      <c r="AA435">
        <f t="shared" si="12"/>
        <v>1</v>
      </c>
      <c r="AB435" t="str">
        <f t="shared" si="13"/>
        <v>88</v>
      </c>
      <c r="AC435" t="str">
        <f>VLOOKUP(AB435,[1]統計修訂!$G$13:$T$104,14,0)</f>
        <v>Q</v>
      </c>
    </row>
    <row r="436" spans="1:29" s="73" customFormat="1" ht="54.95" customHeight="1" x14ac:dyDescent="0.25">
      <c r="A436" s="37" t="s">
        <v>1871</v>
      </c>
      <c r="B436" s="36"/>
      <c r="C436" s="36"/>
      <c r="D436" s="36"/>
      <c r="E436" s="44" t="s">
        <v>1952</v>
      </c>
      <c r="F436" s="44" t="s">
        <v>1953</v>
      </c>
      <c r="G436" s="45" t="s">
        <v>1954</v>
      </c>
      <c r="H436" s="45" t="s">
        <v>1950</v>
      </c>
      <c r="I436" s="37"/>
      <c r="J436" s="36"/>
      <c r="K436" s="36"/>
      <c r="L436" s="36"/>
      <c r="M436" s="36"/>
      <c r="N436" s="19"/>
      <c r="O436" s="20"/>
      <c r="P436" s="20"/>
      <c r="Q436" s="24" t="s">
        <v>265</v>
      </c>
      <c r="R436" s="20" t="s">
        <v>1955</v>
      </c>
      <c r="S436" s="20"/>
      <c r="T436" s="20"/>
      <c r="U436" s="20"/>
      <c r="V436" s="20"/>
      <c r="W436" s="20"/>
      <c r="X436" s="20"/>
      <c r="Y436" s="20"/>
      <c r="Z436" s="20"/>
      <c r="AA436">
        <f t="shared" si="12"/>
        <v>1</v>
      </c>
      <c r="AB436" t="str">
        <f t="shared" si="13"/>
        <v>88</v>
      </c>
      <c r="AC436" t="str">
        <f>VLOOKUP(AB436,[1]統計修訂!$G$13:$T$104,14,0)</f>
        <v>Q</v>
      </c>
    </row>
    <row r="437" spans="1:29" s="73" customFormat="1" ht="93" customHeight="1" x14ac:dyDescent="0.25">
      <c r="A437" s="37" t="s">
        <v>1871</v>
      </c>
      <c r="B437" s="36"/>
      <c r="C437" s="36"/>
      <c r="D437" s="36"/>
      <c r="E437" s="44" t="s">
        <v>1956</v>
      </c>
      <c r="F437" s="44" t="s">
        <v>1938</v>
      </c>
      <c r="G437" s="72" t="s">
        <v>1939</v>
      </c>
      <c r="H437" s="45" t="s">
        <v>1957</v>
      </c>
      <c r="I437" s="37"/>
      <c r="J437" s="36"/>
      <c r="K437" s="36"/>
      <c r="L437" s="36"/>
      <c r="M437" s="36"/>
      <c r="N437" s="19"/>
      <c r="O437" s="20"/>
      <c r="P437" s="20"/>
      <c r="Q437" s="24" t="s">
        <v>1958</v>
      </c>
      <c r="R437" s="20" t="s">
        <v>1959</v>
      </c>
      <c r="S437" s="20"/>
      <c r="T437" s="20"/>
      <c r="U437" s="20"/>
      <c r="V437" s="20"/>
      <c r="W437" s="20"/>
      <c r="X437" s="20"/>
      <c r="Y437" s="20"/>
      <c r="Z437" s="20"/>
      <c r="AA437">
        <f t="shared" si="12"/>
        <v>1</v>
      </c>
      <c r="AB437" t="str">
        <f t="shared" si="13"/>
        <v>88</v>
      </c>
      <c r="AC437" t="str">
        <f>VLOOKUP(AB437,[1]統計修訂!$G$13:$T$104,14,0)</f>
        <v>Q</v>
      </c>
    </row>
    <row r="438" spans="1:29" s="75" customFormat="1" ht="86.45" customHeight="1" x14ac:dyDescent="0.25">
      <c r="A438" s="37" t="s">
        <v>1871</v>
      </c>
      <c r="B438" s="36"/>
      <c r="C438" s="36"/>
      <c r="D438" s="36"/>
      <c r="E438" s="44" t="s">
        <v>1960</v>
      </c>
      <c r="F438" s="44" t="s">
        <v>1961</v>
      </c>
      <c r="G438" s="45" t="s">
        <v>1962</v>
      </c>
      <c r="H438" s="45" t="s">
        <v>1950</v>
      </c>
      <c r="I438" s="37"/>
      <c r="J438" s="36"/>
      <c r="K438" s="36"/>
      <c r="L438" s="36"/>
      <c r="M438" s="36"/>
      <c r="N438" s="19"/>
      <c r="O438" s="20"/>
      <c r="P438" s="20"/>
      <c r="Q438" s="24" t="s">
        <v>1958</v>
      </c>
      <c r="R438" s="20" t="s">
        <v>1963</v>
      </c>
      <c r="S438" s="20"/>
      <c r="T438" s="20"/>
      <c r="U438" s="20"/>
      <c r="V438" s="20"/>
      <c r="W438" s="20"/>
      <c r="X438" s="20"/>
      <c r="Y438" s="20"/>
      <c r="Z438" s="20"/>
      <c r="AA438">
        <f t="shared" si="12"/>
        <v>1</v>
      </c>
      <c r="AB438" t="str">
        <f t="shared" si="13"/>
        <v>88</v>
      </c>
      <c r="AC438" t="str">
        <f>VLOOKUP(AB438,[1]統計修訂!$G$13:$T$104,14,0)</f>
        <v>Q</v>
      </c>
    </row>
    <row r="439" spans="1:29" s="75" customFormat="1" ht="120" customHeight="1" x14ac:dyDescent="0.25">
      <c r="A439" s="33" t="s">
        <v>2102</v>
      </c>
      <c r="B439" s="33"/>
      <c r="C439" s="33"/>
      <c r="D439" s="33"/>
      <c r="E439" s="34" t="s">
        <v>2110</v>
      </c>
      <c r="F439" s="7" t="s">
        <v>2111</v>
      </c>
      <c r="G439" s="8" t="s">
        <v>2112</v>
      </c>
      <c r="H439" s="8" t="s">
        <v>2110</v>
      </c>
      <c r="I439" s="33"/>
      <c r="J439" s="33"/>
      <c r="K439" s="33"/>
      <c r="L439" s="33"/>
      <c r="M439" s="34" t="s">
        <v>2110</v>
      </c>
      <c r="N439" s="7" t="s">
        <v>2111</v>
      </c>
      <c r="O439" s="8" t="s">
        <v>2113</v>
      </c>
      <c r="P439" s="8" t="s">
        <v>2110</v>
      </c>
      <c r="Q439" s="6" t="s">
        <v>2108</v>
      </c>
      <c r="R439" s="8" t="s">
        <v>2109</v>
      </c>
      <c r="S439" s="20"/>
      <c r="T439" s="20"/>
      <c r="U439" s="20"/>
      <c r="V439" s="20"/>
      <c r="W439" s="20"/>
      <c r="X439" s="20"/>
      <c r="Y439" s="20"/>
      <c r="Z439" s="20"/>
      <c r="AA439"/>
      <c r="AB439"/>
      <c r="AC439"/>
    </row>
    <row r="440" spans="1:29" s="75" customFormat="1" ht="86.45" customHeight="1" x14ac:dyDescent="0.25">
      <c r="A440" s="33" t="s">
        <v>2102</v>
      </c>
      <c r="B440" s="36"/>
      <c r="C440" s="36"/>
      <c r="D440" s="36"/>
      <c r="E440" s="34" t="s">
        <v>2114</v>
      </c>
      <c r="F440" s="7" t="s">
        <v>2115</v>
      </c>
      <c r="G440" s="8" t="s">
        <v>2116</v>
      </c>
      <c r="H440" s="34" t="s">
        <v>2117</v>
      </c>
      <c r="I440" s="33"/>
      <c r="J440" s="33"/>
      <c r="K440" s="33"/>
      <c r="L440" s="33"/>
      <c r="M440" s="34" t="s">
        <v>2114</v>
      </c>
      <c r="N440" s="7" t="s">
        <v>2115</v>
      </c>
      <c r="O440" s="8" t="s">
        <v>2118</v>
      </c>
      <c r="P440" s="8" t="s">
        <v>2119</v>
      </c>
      <c r="Q440" s="6" t="s">
        <v>2108</v>
      </c>
      <c r="R440" s="8" t="s">
        <v>2109</v>
      </c>
      <c r="S440" s="20"/>
      <c r="T440" s="20"/>
      <c r="U440" s="20"/>
      <c r="V440" s="20"/>
      <c r="W440" s="20"/>
      <c r="X440" s="20"/>
      <c r="Y440" s="20"/>
      <c r="Z440" s="20"/>
      <c r="AA440"/>
      <c r="AB440"/>
      <c r="AC440"/>
    </row>
    <row r="441" spans="1:29" s="75" customFormat="1" ht="120" customHeight="1" x14ac:dyDescent="0.25">
      <c r="A441" s="33" t="s">
        <v>2102</v>
      </c>
      <c r="B441" s="36"/>
      <c r="C441" s="36"/>
      <c r="D441" s="36"/>
      <c r="E441" s="34" t="s">
        <v>2120</v>
      </c>
      <c r="F441" s="7" t="s">
        <v>2121</v>
      </c>
      <c r="G441" s="8" t="s">
        <v>2122</v>
      </c>
      <c r="H441" s="8" t="s">
        <v>2123</v>
      </c>
      <c r="I441" s="33"/>
      <c r="J441" s="33"/>
      <c r="K441" s="33"/>
      <c r="L441" s="33"/>
      <c r="M441" s="34" t="s">
        <v>2120</v>
      </c>
      <c r="N441" s="7" t="s">
        <v>2121</v>
      </c>
      <c r="O441" s="8" t="s">
        <v>2124</v>
      </c>
      <c r="P441" s="8" t="s">
        <v>2125</v>
      </c>
      <c r="Q441" s="6" t="s">
        <v>2108</v>
      </c>
      <c r="R441" s="8" t="s">
        <v>2109</v>
      </c>
      <c r="S441" s="20"/>
      <c r="T441" s="20"/>
      <c r="U441" s="20"/>
      <c r="V441" s="20"/>
      <c r="W441" s="20"/>
      <c r="X441" s="20"/>
      <c r="Y441" s="20"/>
      <c r="Z441" s="20"/>
      <c r="AA441"/>
      <c r="AB441"/>
      <c r="AC441"/>
    </row>
    <row r="442" spans="1:29" ht="66" x14ac:dyDescent="0.25">
      <c r="A442" s="33" t="s">
        <v>1964</v>
      </c>
      <c r="B442" s="33"/>
      <c r="C442" s="33"/>
      <c r="D442" s="33"/>
      <c r="E442" s="34" t="s">
        <v>1965</v>
      </c>
      <c r="F442" s="7" t="s">
        <v>1966</v>
      </c>
      <c r="G442" s="8" t="s">
        <v>1967</v>
      </c>
      <c r="H442" s="8" t="s">
        <v>1965</v>
      </c>
      <c r="I442" s="33"/>
      <c r="J442" s="33"/>
      <c r="K442" s="33"/>
      <c r="L442" s="33"/>
      <c r="M442" s="34" t="s">
        <v>1965</v>
      </c>
      <c r="N442" s="7" t="s">
        <v>1966</v>
      </c>
      <c r="O442" s="8" t="s">
        <v>1968</v>
      </c>
      <c r="P442" s="8" t="s">
        <v>1965</v>
      </c>
      <c r="Q442" s="6" t="s">
        <v>19</v>
      </c>
      <c r="R442" s="8" t="s">
        <v>132</v>
      </c>
      <c r="S442" s="8"/>
      <c r="T442" s="8"/>
      <c r="U442" s="8"/>
      <c r="V442" s="8"/>
      <c r="W442" s="8"/>
      <c r="X442" s="8"/>
      <c r="Y442" s="8"/>
      <c r="Z442" s="8"/>
      <c r="AA442">
        <f t="shared" si="12"/>
        <v>0</v>
      </c>
      <c r="AB442" t="str">
        <f t="shared" si="13"/>
        <v>91</v>
      </c>
      <c r="AC442" t="str">
        <f>VLOOKUP(AB442,[1]統計修訂!$G$13:$T$104,14,0)</f>
        <v>R</v>
      </c>
    </row>
    <row r="443" spans="1:29" ht="33" x14ac:dyDescent="0.25">
      <c r="A443" s="33" t="s">
        <v>1964</v>
      </c>
      <c r="B443" s="33"/>
      <c r="C443" s="33"/>
      <c r="D443" s="33"/>
      <c r="E443" s="34" t="s">
        <v>1969</v>
      </c>
      <c r="F443" s="7" t="s">
        <v>1970</v>
      </c>
      <c r="G443" s="8" t="s">
        <v>1971</v>
      </c>
      <c r="H443" s="8" t="s">
        <v>1969</v>
      </c>
      <c r="I443" s="33"/>
      <c r="J443" s="33"/>
      <c r="K443" s="33"/>
      <c r="L443" s="33"/>
      <c r="M443" s="34" t="s">
        <v>1969</v>
      </c>
      <c r="N443" s="7" t="s">
        <v>1970</v>
      </c>
      <c r="O443" s="8" t="s">
        <v>1972</v>
      </c>
      <c r="P443" s="8" t="s">
        <v>1969</v>
      </c>
      <c r="Q443" s="6" t="s">
        <v>19</v>
      </c>
      <c r="R443" s="8" t="s">
        <v>132</v>
      </c>
      <c r="S443" s="8"/>
      <c r="T443" s="8"/>
      <c r="U443" s="8"/>
      <c r="V443" s="8"/>
      <c r="W443" s="8"/>
      <c r="X443" s="8"/>
      <c r="Y443" s="8"/>
      <c r="Z443" s="8"/>
      <c r="AA443">
        <f t="shared" si="12"/>
        <v>0</v>
      </c>
      <c r="AB443" t="str">
        <f t="shared" si="13"/>
        <v>92</v>
      </c>
      <c r="AC443" t="str">
        <f>VLOOKUP(AB443,[1]統計修訂!$G$13:$T$104,14,0)</f>
        <v>R</v>
      </c>
    </row>
    <row r="444" spans="1:29" ht="33" x14ac:dyDescent="0.25">
      <c r="A444" s="33" t="s">
        <v>1964</v>
      </c>
      <c r="B444" s="33"/>
      <c r="C444" s="33"/>
      <c r="D444" s="33"/>
      <c r="E444" s="34" t="s">
        <v>1973</v>
      </c>
      <c r="F444" s="7" t="s">
        <v>1974</v>
      </c>
      <c r="G444" s="9" t="s">
        <v>1975</v>
      </c>
      <c r="H444" s="8" t="s">
        <v>1973</v>
      </c>
      <c r="I444" s="33"/>
      <c r="J444" s="33"/>
      <c r="K444" s="33"/>
      <c r="L444" s="33"/>
      <c r="M444" s="34" t="s">
        <v>1973</v>
      </c>
      <c r="N444" s="7" t="s">
        <v>1974</v>
      </c>
      <c r="O444" s="8"/>
      <c r="P444" s="8" t="s">
        <v>1973</v>
      </c>
      <c r="Q444" s="6" t="s">
        <v>19</v>
      </c>
      <c r="R444" s="8" t="s">
        <v>1252</v>
      </c>
      <c r="S444" s="8"/>
      <c r="T444" s="8"/>
      <c r="U444" s="8"/>
      <c r="V444" s="8"/>
      <c r="W444" s="8"/>
      <c r="X444" s="8"/>
      <c r="Y444" s="8"/>
      <c r="Z444" s="8"/>
      <c r="AA444">
        <f t="shared" si="12"/>
        <v>1</v>
      </c>
      <c r="AB444" t="str">
        <f t="shared" si="13"/>
        <v>93</v>
      </c>
      <c r="AC444" t="str">
        <f>VLOOKUP(AB444,[1]統計修訂!$G$13:$T$104,14,0)</f>
        <v>R</v>
      </c>
    </row>
    <row r="445" spans="1:29" ht="33" x14ac:dyDescent="0.25">
      <c r="A445" s="33" t="s">
        <v>1964</v>
      </c>
      <c r="B445" s="33"/>
      <c r="C445" s="33"/>
      <c r="D445" s="33"/>
      <c r="E445" s="34" t="s">
        <v>1976</v>
      </c>
      <c r="F445" s="7" t="s">
        <v>1977</v>
      </c>
      <c r="G445" s="9" t="s">
        <v>2083</v>
      </c>
      <c r="H445" s="8" t="s">
        <v>1976</v>
      </c>
      <c r="I445" s="33"/>
      <c r="J445" s="33"/>
      <c r="K445" s="33"/>
      <c r="L445" s="33"/>
      <c r="M445" s="34" t="s">
        <v>1976</v>
      </c>
      <c r="N445" s="7" t="s">
        <v>1978</v>
      </c>
      <c r="O445" s="10" t="s">
        <v>2081</v>
      </c>
      <c r="P445" s="8" t="s">
        <v>1976</v>
      </c>
      <c r="Q445" s="6" t="s">
        <v>19</v>
      </c>
      <c r="R445" s="8" t="s">
        <v>2082</v>
      </c>
      <c r="S445" s="8"/>
      <c r="T445" s="8"/>
      <c r="U445" s="8"/>
      <c r="V445" s="8"/>
      <c r="W445" s="8"/>
      <c r="X445" s="8"/>
      <c r="Y445" s="8"/>
      <c r="Z445" s="8"/>
      <c r="AA445">
        <f t="shared" si="12"/>
        <v>1</v>
      </c>
      <c r="AB445" t="str">
        <f t="shared" si="13"/>
        <v>93</v>
      </c>
      <c r="AC445" t="str">
        <f>VLOOKUP(AB445,[1]統計修訂!$G$13:$T$104,14,0)</f>
        <v>R</v>
      </c>
    </row>
    <row r="446" spans="1:29" ht="66" x14ac:dyDescent="0.25">
      <c r="A446" s="33" t="s">
        <v>1964</v>
      </c>
      <c r="B446" s="33"/>
      <c r="C446" s="33"/>
      <c r="D446" s="33"/>
      <c r="E446" s="34" t="s">
        <v>1980</v>
      </c>
      <c r="F446" s="7" t="s">
        <v>1981</v>
      </c>
      <c r="G446" s="8" t="s">
        <v>1982</v>
      </c>
      <c r="H446" s="8" t="s">
        <v>1980</v>
      </c>
      <c r="I446" s="33"/>
      <c r="J446" s="33"/>
      <c r="K446" s="33"/>
      <c r="L446" s="33"/>
      <c r="M446" s="34" t="s">
        <v>1980</v>
      </c>
      <c r="N446" s="7" t="s">
        <v>1981</v>
      </c>
      <c r="O446" s="8" t="s">
        <v>1983</v>
      </c>
      <c r="P446" s="8" t="s">
        <v>1980</v>
      </c>
      <c r="Q446" s="6" t="s">
        <v>19</v>
      </c>
      <c r="R446" s="8" t="s">
        <v>20</v>
      </c>
      <c r="S446" s="8"/>
      <c r="T446" s="8"/>
      <c r="U446" s="8"/>
      <c r="V446" s="8"/>
      <c r="W446" s="8"/>
      <c r="X446" s="8"/>
      <c r="Y446" s="8"/>
      <c r="Z446" s="8"/>
      <c r="AA446">
        <f t="shared" si="12"/>
        <v>1</v>
      </c>
      <c r="AB446" t="str">
        <f t="shared" si="13"/>
        <v>93</v>
      </c>
      <c r="AC446" t="str">
        <f>VLOOKUP(AB446,[1]統計修訂!$G$13:$T$104,14,0)</f>
        <v>R</v>
      </c>
    </row>
    <row r="447" spans="1:29" ht="88.9" customHeight="1" x14ac:dyDescent="0.25">
      <c r="A447" s="33" t="s">
        <v>1964</v>
      </c>
      <c r="B447" s="33"/>
      <c r="C447" s="33"/>
      <c r="D447" s="33"/>
      <c r="E447" s="34" t="s">
        <v>1984</v>
      </c>
      <c r="F447" s="7" t="s">
        <v>1985</v>
      </c>
      <c r="G447" s="9" t="s">
        <v>1986</v>
      </c>
      <c r="H447" s="8" t="s">
        <v>1984</v>
      </c>
      <c r="I447" s="33"/>
      <c r="J447" s="33"/>
      <c r="K447" s="33"/>
      <c r="L447" s="33"/>
      <c r="M447" s="34" t="s">
        <v>1984</v>
      </c>
      <c r="N447" s="7" t="s">
        <v>1985</v>
      </c>
      <c r="O447" s="8"/>
      <c r="P447" s="8" t="s">
        <v>1984</v>
      </c>
      <c r="Q447" s="6" t="s">
        <v>19</v>
      </c>
      <c r="R447" s="8" t="s">
        <v>1987</v>
      </c>
      <c r="S447" s="8"/>
      <c r="T447" s="8"/>
      <c r="U447" s="8"/>
      <c r="V447" s="8"/>
      <c r="W447" s="8"/>
      <c r="X447" s="8"/>
      <c r="Y447" s="8"/>
      <c r="Z447" s="8"/>
      <c r="AA447">
        <f t="shared" si="12"/>
        <v>0</v>
      </c>
      <c r="AB447" t="str">
        <f t="shared" si="13"/>
        <v>93</v>
      </c>
      <c r="AC447" t="str">
        <f>VLOOKUP(AB447,[1]統計修訂!$G$13:$T$104,14,0)</f>
        <v>R</v>
      </c>
    </row>
    <row r="448" spans="1:29" ht="33" x14ac:dyDescent="0.25">
      <c r="A448" s="33" t="s">
        <v>1964</v>
      </c>
      <c r="B448" s="33"/>
      <c r="C448" s="33"/>
      <c r="D448" s="33"/>
      <c r="E448" s="43" t="s">
        <v>1988</v>
      </c>
      <c r="F448" s="17" t="s">
        <v>1989</v>
      </c>
      <c r="G448" s="9" t="s">
        <v>1990</v>
      </c>
      <c r="H448" s="9" t="s">
        <v>1991</v>
      </c>
      <c r="I448" s="33"/>
      <c r="J448" s="33"/>
      <c r="K448" s="33"/>
      <c r="L448" s="33"/>
      <c r="M448" s="34"/>
      <c r="N448" s="7"/>
      <c r="O448" s="8"/>
      <c r="P448" s="8"/>
      <c r="Q448" s="6" t="s">
        <v>1958</v>
      </c>
      <c r="R448" s="8" t="s">
        <v>1992</v>
      </c>
      <c r="S448" s="8"/>
      <c r="T448" s="8"/>
      <c r="U448" s="8"/>
      <c r="V448" s="8"/>
      <c r="W448" s="8"/>
      <c r="X448" s="8"/>
      <c r="Y448" s="8"/>
      <c r="Z448" s="8"/>
      <c r="AA448">
        <f t="shared" si="12"/>
        <v>1</v>
      </c>
      <c r="AB448" t="str">
        <f t="shared" si="13"/>
        <v>93</v>
      </c>
      <c r="AC448" t="str">
        <f>VLOOKUP(AB448,[1]統計修訂!$G$13:$T$104,14,0)</f>
        <v>R</v>
      </c>
    </row>
    <row r="449" spans="1:29" ht="54.95" customHeight="1" x14ac:dyDescent="0.25">
      <c r="A449" s="33" t="s">
        <v>1964</v>
      </c>
      <c r="B449" s="33"/>
      <c r="C449" s="33"/>
      <c r="D449" s="33"/>
      <c r="E449" s="34" t="s">
        <v>1993</v>
      </c>
      <c r="F449" s="7" t="s">
        <v>1994</v>
      </c>
      <c r="G449" s="8" t="s">
        <v>1995</v>
      </c>
      <c r="H449" s="8" t="s">
        <v>1993</v>
      </c>
      <c r="I449" s="33"/>
      <c r="J449" s="33"/>
      <c r="K449" s="33"/>
      <c r="L449" s="33"/>
      <c r="M449" s="34" t="s">
        <v>1993</v>
      </c>
      <c r="N449" s="7" t="s">
        <v>1994</v>
      </c>
      <c r="O449" s="8" t="s">
        <v>1996</v>
      </c>
      <c r="P449" s="8" t="s">
        <v>1993</v>
      </c>
      <c r="Q449" s="6" t="s">
        <v>19</v>
      </c>
      <c r="R449" s="8" t="s">
        <v>20</v>
      </c>
      <c r="S449" s="8"/>
      <c r="T449" s="8"/>
      <c r="U449" s="8"/>
      <c r="V449" s="8"/>
      <c r="W449" s="8"/>
      <c r="X449" s="8"/>
      <c r="Y449" s="8"/>
      <c r="Z449" s="8"/>
      <c r="AA449">
        <f t="shared" si="12"/>
        <v>1</v>
      </c>
      <c r="AB449" t="str">
        <f t="shared" si="13"/>
        <v>93</v>
      </c>
      <c r="AC449" t="str">
        <f>VLOOKUP(AB449,[1]統計修訂!$G$13:$T$104,14,0)</f>
        <v>R</v>
      </c>
    </row>
    <row r="450" spans="1:29" ht="49.5" x14ac:dyDescent="0.25">
      <c r="A450" s="33" t="s">
        <v>1964</v>
      </c>
      <c r="B450" s="33"/>
      <c r="C450" s="33"/>
      <c r="D450" s="33"/>
      <c r="E450" s="34" t="s">
        <v>1997</v>
      </c>
      <c r="F450" s="7" t="s">
        <v>1998</v>
      </c>
      <c r="G450" s="8" t="s">
        <v>1999</v>
      </c>
      <c r="H450" s="8" t="s">
        <v>2000</v>
      </c>
      <c r="I450" s="33"/>
      <c r="J450" s="33"/>
      <c r="K450" s="33"/>
      <c r="L450" s="33"/>
      <c r="M450" s="34" t="s">
        <v>1997</v>
      </c>
      <c r="N450" s="7" t="s">
        <v>1998</v>
      </c>
      <c r="O450" s="8" t="s">
        <v>2001</v>
      </c>
      <c r="P450" s="8" t="s">
        <v>1997</v>
      </c>
      <c r="Q450" s="6" t="s">
        <v>19</v>
      </c>
      <c r="R450" s="8" t="s">
        <v>2002</v>
      </c>
      <c r="S450" s="8"/>
      <c r="T450" s="8"/>
      <c r="U450" s="8"/>
      <c r="V450" s="8"/>
      <c r="W450" s="8"/>
      <c r="X450" s="8"/>
      <c r="Y450" s="8"/>
      <c r="Z450" s="8"/>
      <c r="AA450">
        <f t="shared" si="12"/>
        <v>1</v>
      </c>
      <c r="AB450" t="str">
        <f t="shared" si="13"/>
        <v>93</v>
      </c>
      <c r="AC450" t="str">
        <f>VLOOKUP(AB450,[1]統計修訂!$G$13:$T$104,14,0)</f>
        <v>R</v>
      </c>
    </row>
    <row r="451" spans="1:29" ht="300" customHeight="1" x14ac:dyDescent="0.25">
      <c r="A451" s="33" t="s">
        <v>2102</v>
      </c>
      <c r="B451" s="33"/>
      <c r="C451" s="33"/>
      <c r="D451" s="33"/>
      <c r="E451" s="34" t="s">
        <v>2103</v>
      </c>
      <c r="F451" s="7" t="s">
        <v>2104</v>
      </c>
      <c r="G451" s="8" t="s">
        <v>2105</v>
      </c>
      <c r="H451" s="8" t="s">
        <v>2103</v>
      </c>
      <c r="I451" s="33"/>
      <c r="J451" s="33"/>
      <c r="K451" s="33"/>
      <c r="L451" s="33"/>
      <c r="M451" s="34" t="s">
        <v>2103</v>
      </c>
      <c r="N451" s="7" t="s">
        <v>2104</v>
      </c>
      <c r="O451" s="8" t="s">
        <v>2106</v>
      </c>
      <c r="P451" s="8" t="s">
        <v>2107</v>
      </c>
      <c r="Q451" s="6" t="s">
        <v>2108</v>
      </c>
      <c r="R451" s="8" t="s">
        <v>2109</v>
      </c>
      <c r="S451" s="8"/>
      <c r="T451" s="8"/>
      <c r="U451" s="8"/>
      <c r="V451" s="8"/>
      <c r="W451" s="8"/>
      <c r="X451" s="8"/>
      <c r="Y451" s="8"/>
      <c r="Z451" s="8"/>
    </row>
    <row r="452" spans="1:29" ht="49.5" x14ac:dyDescent="0.25">
      <c r="A452" s="33" t="s">
        <v>1964</v>
      </c>
      <c r="B452" s="33"/>
      <c r="C452" s="33"/>
      <c r="D452" s="33"/>
      <c r="E452" s="34" t="s">
        <v>2003</v>
      </c>
      <c r="F452" s="7" t="s">
        <v>2004</v>
      </c>
      <c r="G452" s="8" t="s">
        <v>2005</v>
      </c>
      <c r="H452" s="8" t="s">
        <v>2006</v>
      </c>
      <c r="I452" s="33"/>
      <c r="J452" s="33"/>
      <c r="K452" s="33"/>
      <c r="L452" s="33"/>
      <c r="M452" s="34" t="s">
        <v>2003</v>
      </c>
      <c r="N452" s="7" t="s">
        <v>2004</v>
      </c>
      <c r="O452" s="8" t="s">
        <v>2007</v>
      </c>
      <c r="P452" s="8" t="s">
        <v>2003</v>
      </c>
      <c r="Q452" s="6" t="s">
        <v>19</v>
      </c>
      <c r="R452" s="8" t="s">
        <v>20</v>
      </c>
      <c r="S452" s="8"/>
      <c r="T452" s="8"/>
      <c r="U452" s="8"/>
      <c r="V452" s="8"/>
      <c r="W452" s="8"/>
      <c r="X452" s="8"/>
      <c r="Y452" s="8"/>
      <c r="Z452" s="8"/>
      <c r="AA452">
        <f t="shared" si="12"/>
        <v>1</v>
      </c>
      <c r="AB452" t="str">
        <f t="shared" si="13"/>
        <v>93</v>
      </c>
      <c r="AC452" t="str">
        <f>VLOOKUP(AB452,[1]統計修訂!$G$13:$T$104,14,0)</f>
        <v>R</v>
      </c>
    </row>
    <row r="453" spans="1:29" ht="33" x14ac:dyDescent="0.25">
      <c r="A453" s="33" t="s">
        <v>1964</v>
      </c>
      <c r="B453" s="33"/>
      <c r="C453" s="33"/>
      <c r="D453" s="33"/>
      <c r="E453" s="48"/>
      <c r="F453" s="15"/>
      <c r="G453" s="16"/>
      <c r="H453" s="16"/>
      <c r="I453" s="33"/>
      <c r="J453" s="33"/>
      <c r="K453" s="33"/>
      <c r="L453" s="33"/>
      <c r="M453" s="48" t="s">
        <v>2008</v>
      </c>
      <c r="N453" s="15" t="s">
        <v>2009</v>
      </c>
      <c r="O453" s="16" t="s">
        <v>2010</v>
      </c>
      <c r="P453" s="16" t="s">
        <v>2008</v>
      </c>
      <c r="Q453" s="6" t="s">
        <v>231</v>
      </c>
      <c r="R453" s="8" t="s">
        <v>2011</v>
      </c>
      <c r="S453" s="8"/>
      <c r="T453" s="8"/>
      <c r="U453" s="8"/>
      <c r="V453" s="8"/>
      <c r="W453" s="8"/>
      <c r="X453" s="8"/>
      <c r="Y453" s="8"/>
      <c r="Z453" s="8"/>
      <c r="AA453">
        <f t="shared" si="12"/>
        <v>1</v>
      </c>
      <c r="AB453" t="str">
        <f t="shared" si="13"/>
        <v>93</v>
      </c>
      <c r="AC453" t="str">
        <f>VLOOKUP(AB453,[1]統計修訂!$G$13:$T$104,14,0)</f>
        <v>R</v>
      </c>
    </row>
    <row r="454" spans="1:29" ht="54.95" customHeight="1" x14ac:dyDescent="0.25">
      <c r="A454" t="s">
        <v>2012</v>
      </c>
      <c r="B454"/>
      <c r="C454"/>
      <c r="D454"/>
      <c r="E454" s="34" t="s">
        <v>2013</v>
      </c>
      <c r="F454" s="7" t="s">
        <v>2014</v>
      </c>
      <c r="G454" s="9" t="s">
        <v>2015</v>
      </c>
      <c r="H454" s="8" t="s">
        <v>2013</v>
      </c>
      <c r="I454" s="33"/>
      <c r="J454" s="33"/>
      <c r="K454" s="33"/>
      <c r="L454" s="33"/>
      <c r="M454" s="34" t="s">
        <v>2013</v>
      </c>
      <c r="N454" s="7" t="s">
        <v>2014</v>
      </c>
      <c r="O454" s="8"/>
      <c r="P454" s="8" t="s">
        <v>2013</v>
      </c>
      <c r="Q454" s="6" t="s">
        <v>19</v>
      </c>
      <c r="R454" s="8" t="s">
        <v>59</v>
      </c>
      <c r="S454" s="8"/>
      <c r="T454" s="8"/>
      <c r="U454" s="8"/>
      <c r="V454" s="8"/>
      <c r="W454" s="8"/>
      <c r="X454" s="8"/>
      <c r="Y454" s="8"/>
      <c r="Z454" s="8"/>
      <c r="AA454">
        <f t="shared" si="12"/>
        <v>0</v>
      </c>
      <c r="AB454" t="str">
        <f t="shared" si="13"/>
        <v>94</v>
      </c>
      <c r="AC454" t="str">
        <f>VLOOKUP(AB454,[1]統計修訂!$G$13:$T$104,14,0)</f>
        <v>S</v>
      </c>
    </row>
    <row r="455" spans="1:29" ht="49.5" x14ac:dyDescent="0.25">
      <c r="A455" t="s">
        <v>2012</v>
      </c>
      <c r="B455"/>
      <c r="C455"/>
      <c r="D455"/>
      <c r="E455" s="34" t="s">
        <v>2016</v>
      </c>
      <c r="F455" s="7" t="s">
        <v>2017</v>
      </c>
      <c r="G455" s="9" t="s">
        <v>2018</v>
      </c>
      <c r="H455" s="8" t="s">
        <v>2016</v>
      </c>
      <c r="I455" s="33"/>
      <c r="J455" s="33"/>
      <c r="K455" s="33"/>
      <c r="L455" s="33"/>
      <c r="M455" s="34" t="s">
        <v>2016</v>
      </c>
      <c r="N455" s="7" t="s">
        <v>2017</v>
      </c>
      <c r="O455" s="8"/>
      <c r="P455" s="8" t="s">
        <v>2016</v>
      </c>
      <c r="Q455" s="6" t="s">
        <v>19</v>
      </c>
      <c r="R455" s="8" t="s">
        <v>59</v>
      </c>
      <c r="S455" s="8"/>
      <c r="T455" s="8"/>
      <c r="U455" s="8"/>
      <c r="V455" s="8"/>
      <c r="W455" s="8"/>
      <c r="X455" s="8"/>
      <c r="Y455" s="8"/>
      <c r="Z455" s="8"/>
      <c r="AA455">
        <f t="shared" si="12"/>
        <v>0</v>
      </c>
      <c r="AB455" t="str">
        <f t="shared" si="13"/>
        <v>94</v>
      </c>
      <c r="AC455" t="str">
        <f>VLOOKUP(AB455,[1]統計修訂!$G$13:$T$104,14,0)</f>
        <v>S</v>
      </c>
    </row>
    <row r="456" spans="1:29" ht="34.9" customHeight="1" x14ac:dyDescent="0.25">
      <c r="A456" s="33" t="s">
        <v>2012</v>
      </c>
      <c r="B456" s="33"/>
      <c r="C456" s="33"/>
      <c r="D456" s="33"/>
      <c r="E456" s="34" t="s">
        <v>2019</v>
      </c>
      <c r="F456" s="17" t="s">
        <v>2101</v>
      </c>
      <c r="G456" s="16"/>
      <c r="H456" s="8" t="s">
        <v>2019</v>
      </c>
      <c r="I456" s="33"/>
      <c r="J456" s="33"/>
      <c r="K456" s="33"/>
      <c r="L456" s="33"/>
      <c r="M456" s="34" t="s">
        <v>2019</v>
      </c>
      <c r="N456" s="15" t="s">
        <v>2100</v>
      </c>
      <c r="O456" s="16" t="s">
        <v>2020</v>
      </c>
      <c r="P456" s="8" t="s">
        <v>2019</v>
      </c>
      <c r="Q456" s="6" t="s">
        <v>19</v>
      </c>
      <c r="R456" s="8" t="s">
        <v>1979</v>
      </c>
      <c r="S456" s="8"/>
      <c r="T456" s="8"/>
      <c r="U456" s="8"/>
      <c r="V456" s="8"/>
      <c r="W456" s="8"/>
      <c r="X456" s="8"/>
      <c r="Y456" s="8"/>
      <c r="Z456" s="8"/>
      <c r="AA456">
        <f t="shared" si="12"/>
        <v>1</v>
      </c>
      <c r="AB456" t="str">
        <f t="shared" si="13"/>
        <v>94</v>
      </c>
      <c r="AC456" t="str">
        <f>VLOOKUP(AB456,[1]統計修訂!$G$13:$T$104,14,0)</f>
        <v>S</v>
      </c>
    </row>
    <row r="457" spans="1:29" ht="166.9" customHeight="1" x14ac:dyDescent="0.25">
      <c r="A457" s="33" t="s">
        <v>2012</v>
      </c>
      <c r="B457" s="33"/>
      <c r="C457" s="33"/>
      <c r="D457" s="33"/>
      <c r="E457" s="34" t="s">
        <v>2021</v>
      </c>
      <c r="F457" s="7" t="s">
        <v>2022</v>
      </c>
      <c r="G457" s="8" t="s">
        <v>2023</v>
      </c>
      <c r="H457" s="8" t="s">
        <v>2021</v>
      </c>
      <c r="I457" s="33"/>
      <c r="J457" s="33"/>
      <c r="K457" s="33"/>
      <c r="L457" s="33"/>
      <c r="M457" s="34" t="s">
        <v>2021</v>
      </c>
      <c r="N457" s="7" t="s">
        <v>2022</v>
      </c>
      <c r="O457" s="8" t="s">
        <v>2024</v>
      </c>
      <c r="P457" s="8" t="s">
        <v>2021</v>
      </c>
      <c r="Q457" s="6" t="s">
        <v>19</v>
      </c>
      <c r="R457" s="8" t="s">
        <v>20</v>
      </c>
      <c r="S457" s="8"/>
      <c r="T457" s="8"/>
      <c r="U457" s="8"/>
      <c r="V457" s="8"/>
      <c r="W457" s="8"/>
      <c r="X457" s="8"/>
      <c r="Y457" s="8"/>
      <c r="Z457" s="8"/>
      <c r="AA457">
        <f t="shared" si="12"/>
        <v>1</v>
      </c>
      <c r="AB457" t="str">
        <f t="shared" si="13"/>
        <v>94</v>
      </c>
      <c r="AC457" t="str">
        <f>VLOOKUP(AB457,[1]統計修訂!$G$13:$T$104,14,0)</f>
        <v>S</v>
      </c>
    </row>
    <row r="458" spans="1:29" ht="51.6" customHeight="1" x14ac:dyDescent="0.25">
      <c r="A458" s="33" t="s">
        <v>2012</v>
      </c>
      <c r="B458" s="33"/>
      <c r="C458" s="33"/>
      <c r="D458" s="33"/>
      <c r="E458" s="34" t="s">
        <v>2025</v>
      </c>
      <c r="F458" s="7" t="s">
        <v>2026</v>
      </c>
      <c r="G458" s="8" t="s">
        <v>2027</v>
      </c>
      <c r="H458" s="8" t="s">
        <v>2025</v>
      </c>
      <c r="I458" s="33"/>
      <c r="J458" s="33"/>
      <c r="K458" s="33"/>
      <c r="L458" s="33"/>
      <c r="M458" s="34" t="s">
        <v>2025</v>
      </c>
      <c r="N458" s="7" t="s">
        <v>2026</v>
      </c>
      <c r="O458" s="8" t="s">
        <v>2028</v>
      </c>
      <c r="P458" s="8" t="s">
        <v>2025</v>
      </c>
      <c r="Q458" s="6" t="s">
        <v>19</v>
      </c>
      <c r="R458" s="8" t="s">
        <v>20</v>
      </c>
      <c r="S458" s="8"/>
      <c r="T458" s="8"/>
      <c r="U458" s="8"/>
      <c r="V458" s="8"/>
      <c r="W458" s="8"/>
      <c r="X458" s="8"/>
      <c r="Y458" s="8"/>
      <c r="Z458" s="8"/>
      <c r="AA458">
        <f t="shared" si="12"/>
        <v>1</v>
      </c>
      <c r="AB458" t="str">
        <f t="shared" si="13"/>
        <v>95</v>
      </c>
      <c r="AC458" t="str">
        <f>VLOOKUP(AB458,[1]統計修訂!$G$13:$T$104,14,0)</f>
        <v>S</v>
      </c>
    </row>
    <row r="459" spans="1:29" ht="33" x14ac:dyDescent="0.25">
      <c r="A459" s="33" t="s">
        <v>2012</v>
      </c>
      <c r="B459" s="33"/>
      <c r="C459" s="33"/>
      <c r="D459" s="33"/>
      <c r="E459" s="34"/>
      <c r="F459" s="7"/>
      <c r="G459" s="8"/>
      <c r="H459" s="8"/>
      <c r="I459" s="33"/>
      <c r="J459" s="33"/>
      <c r="K459" s="33"/>
      <c r="L459" s="33"/>
      <c r="M459" s="48" t="s">
        <v>2029</v>
      </c>
      <c r="N459" s="15" t="s">
        <v>2030</v>
      </c>
      <c r="O459" s="16" t="s">
        <v>2031</v>
      </c>
      <c r="P459" s="16" t="s">
        <v>2029</v>
      </c>
      <c r="Q459" s="6" t="s">
        <v>231</v>
      </c>
      <c r="R459" s="8" t="s">
        <v>2032</v>
      </c>
      <c r="S459" s="8"/>
      <c r="T459" s="8"/>
      <c r="U459" s="8"/>
      <c r="V459" s="8"/>
      <c r="W459" s="8"/>
      <c r="X459" s="8"/>
      <c r="Y459" s="8"/>
      <c r="Z459" s="8"/>
      <c r="AA459">
        <f t="shared" si="12"/>
        <v>0</v>
      </c>
      <c r="AB459" t="str">
        <f t="shared" si="13"/>
        <v>96</v>
      </c>
      <c r="AC459" t="str">
        <f>VLOOKUP(AB459,[1]統計修訂!$G$13:$T$104,14,0)</f>
        <v>S</v>
      </c>
    </row>
    <row r="460" spans="1:29" ht="49.5" x14ac:dyDescent="0.25">
      <c r="A460" s="33" t="s">
        <v>2012</v>
      </c>
      <c r="B460" s="33"/>
      <c r="C460" s="33"/>
      <c r="D460" s="33"/>
      <c r="E460" s="43" t="s">
        <v>2033</v>
      </c>
      <c r="F460" s="17" t="s">
        <v>2034</v>
      </c>
      <c r="G460" s="9" t="s">
        <v>2031</v>
      </c>
      <c r="H460" s="9" t="s">
        <v>2035</v>
      </c>
      <c r="I460" s="33"/>
      <c r="J460" s="33"/>
      <c r="K460" s="33"/>
      <c r="L460" s="33"/>
      <c r="M460" s="34"/>
      <c r="N460" s="7"/>
      <c r="O460" s="8"/>
      <c r="P460" s="8"/>
      <c r="Q460" s="6" t="s">
        <v>265</v>
      </c>
      <c r="R460" s="8" t="s">
        <v>2036</v>
      </c>
      <c r="S460" s="8"/>
      <c r="T460" s="8"/>
      <c r="U460" s="8"/>
      <c r="V460" s="8"/>
      <c r="W460" s="8"/>
      <c r="X460" s="8"/>
      <c r="Y460" s="8"/>
      <c r="Z460" s="8"/>
      <c r="AA460">
        <f t="shared" si="12"/>
        <v>0</v>
      </c>
      <c r="AB460" t="str">
        <f t="shared" si="13"/>
        <v>96</v>
      </c>
      <c r="AC460" t="str">
        <f>VLOOKUP(AB460,[1]統計修訂!$G$13:$T$104,14,0)</f>
        <v>S</v>
      </c>
    </row>
    <row r="461" spans="1:29" ht="33" x14ac:dyDescent="0.25">
      <c r="A461" s="33" t="s">
        <v>2012</v>
      </c>
      <c r="B461" s="33"/>
      <c r="C461" s="33"/>
      <c r="D461" s="33"/>
      <c r="E461" s="34" t="s">
        <v>2037</v>
      </c>
      <c r="F461" s="7" t="s">
        <v>2038</v>
      </c>
      <c r="G461" s="8" t="s">
        <v>2039</v>
      </c>
      <c r="H461" s="34" t="s">
        <v>2037</v>
      </c>
      <c r="I461" s="33"/>
      <c r="J461" s="33"/>
      <c r="K461" s="33"/>
      <c r="L461" s="33"/>
      <c r="M461" s="34" t="s">
        <v>2037</v>
      </c>
      <c r="N461" s="7" t="s">
        <v>2040</v>
      </c>
      <c r="O461" s="8" t="s">
        <v>2041</v>
      </c>
      <c r="P461" s="8" t="s">
        <v>2042</v>
      </c>
      <c r="Q461" s="6" t="s">
        <v>19</v>
      </c>
      <c r="R461" s="8" t="s">
        <v>888</v>
      </c>
      <c r="S461" s="8"/>
      <c r="T461" s="8"/>
      <c r="U461" s="8"/>
      <c r="V461" s="8"/>
      <c r="W461" s="8"/>
      <c r="X461" s="8"/>
      <c r="Y461" s="8"/>
      <c r="Z461" s="8"/>
      <c r="AA461">
        <f t="shared" si="12"/>
        <v>0</v>
      </c>
      <c r="AB461" t="str">
        <f t="shared" si="13"/>
        <v>96</v>
      </c>
      <c r="AC461" t="str">
        <f>VLOOKUP(AB461,[1]統計修訂!$G$13:$T$104,14,0)</f>
        <v>S</v>
      </c>
    </row>
    <row r="462" spans="1:29" ht="67.150000000000006" customHeight="1" x14ac:dyDescent="0.25">
      <c r="A462" s="33" t="s">
        <v>2012</v>
      </c>
      <c r="B462" s="33"/>
      <c r="C462" s="33"/>
      <c r="D462" s="33"/>
      <c r="E462" s="34" t="s">
        <v>2043</v>
      </c>
      <c r="F462" s="7" t="s">
        <v>2044</v>
      </c>
      <c r="G462" s="8" t="s">
        <v>2045</v>
      </c>
      <c r="H462" s="8" t="s">
        <v>2046</v>
      </c>
      <c r="I462" s="33"/>
      <c r="J462" s="33"/>
      <c r="K462" s="33"/>
      <c r="L462" s="33"/>
      <c r="M462" s="34" t="s">
        <v>2043</v>
      </c>
      <c r="N462" s="7" t="s">
        <v>2044</v>
      </c>
      <c r="O462" s="8" t="s">
        <v>2047</v>
      </c>
      <c r="P462" s="8" t="s">
        <v>2048</v>
      </c>
      <c r="Q462" s="6" t="s">
        <v>19</v>
      </c>
      <c r="R462" s="8" t="s">
        <v>20</v>
      </c>
      <c r="S462" s="8"/>
      <c r="T462" s="8"/>
      <c r="U462" s="8"/>
      <c r="V462" s="8"/>
      <c r="W462" s="8"/>
      <c r="X462" s="8"/>
      <c r="Y462" s="8"/>
      <c r="Z462" s="8"/>
      <c r="AA462">
        <f t="shared" si="12"/>
        <v>1</v>
      </c>
      <c r="AB462" t="str">
        <f t="shared" si="13"/>
        <v>96</v>
      </c>
      <c r="AC462" t="str">
        <f>VLOOKUP(AB462,[1]統計修訂!$G$13:$T$104,14,0)</f>
        <v>S</v>
      </c>
    </row>
    <row r="463" spans="1:29" ht="37.9" customHeight="1" x14ac:dyDescent="0.25">
      <c r="A463" s="33" t="s">
        <v>2012</v>
      </c>
      <c r="B463" s="33"/>
      <c r="C463" s="33"/>
      <c r="D463" s="33"/>
      <c r="E463" s="34" t="s">
        <v>2049</v>
      </c>
      <c r="F463" s="7" t="s">
        <v>2050</v>
      </c>
      <c r="G463" s="9" t="s">
        <v>2051</v>
      </c>
      <c r="H463" s="8" t="s">
        <v>2049</v>
      </c>
      <c r="I463" s="33"/>
      <c r="J463" s="33"/>
      <c r="K463" s="33"/>
      <c r="L463" s="33"/>
      <c r="M463" s="34" t="s">
        <v>2049</v>
      </c>
      <c r="N463" s="7" t="s">
        <v>2052</v>
      </c>
      <c r="O463" s="8"/>
      <c r="P463" s="8" t="s">
        <v>2049</v>
      </c>
      <c r="Q463" s="6" t="s">
        <v>19</v>
      </c>
      <c r="R463" s="8" t="s">
        <v>188</v>
      </c>
      <c r="S463" s="8"/>
      <c r="T463" s="8"/>
      <c r="U463" s="8"/>
      <c r="V463" s="8"/>
      <c r="W463" s="8"/>
      <c r="X463" s="8"/>
      <c r="Y463" s="8"/>
      <c r="Z463" s="8"/>
      <c r="AA463">
        <f t="shared" si="12"/>
        <v>1</v>
      </c>
      <c r="AB463" t="str">
        <f t="shared" si="13"/>
        <v>96</v>
      </c>
      <c r="AC463" t="str">
        <f>VLOOKUP(AB463,[1]統計修訂!$G$13:$T$104,14,0)</f>
        <v>S</v>
      </c>
    </row>
    <row r="464" spans="1:29" x14ac:dyDescent="0.25">
      <c r="A464" s="33" t="s">
        <v>2012</v>
      </c>
      <c r="B464" s="33"/>
      <c r="C464" s="33"/>
      <c r="D464" s="33"/>
      <c r="E464" s="34" t="s">
        <v>2053</v>
      </c>
      <c r="F464" s="7" t="s">
        <v>2054</v>
      </c>
      <c r="G464" s="8" t="s">
        <v>2055</v>
      </c>
      <c r="H464" s="8" t="s">
        <v>2053</v>
      </c>
      <c r="I464" s="33"/>
      <c r="J464" s="33"/>
      <c r="K464" s="33"/>
      <c r="L464" s="33"/>
      <c r="M464" s="34" t="s">
        <v>2053</v>
      </c>
      <c r="N464" s="7" t="s">
        <v>2054</v>
      </c>
      <c r="O464" s="8" t="s">
        <v>2056</v>
      </c>
      <c r="P464" s="8" t="s">
        <v>2053</v>
      </c>
      <c r="Q464" s="6" t="s">
        <v>19</v>
      </c>
      <c r="R464" s="8" t="s">
        <v>132</v>
      </c>
      <c r="S464" s="8"/>
      <c r="T464" s="8"/>
      <c r="U464" s="8"/>
      <c r="V464" s="8"/>
      <c r="W464" s="8"/>
      <c r="X464" s="8"/>
      <c r="Y464" s="8"/>
      <c r="Z464" s="8"/>
      <c r="AA464">
        <f t="shared" ref="AA464:AA469" si="14">IF(Q464&lt;&gt;"",IF(ISERROR(FIND("主計",R464,1)),0,1),"")</f>
        <v>0</v>
      </c>
      <c r="AB464" t="str">
        <f t="shared" ref="AB464:AB469" si="15">IF(E464&lt;&gt;"",LEFT(E464,2),IF(Q464="刪",LEFT(M464,2),""))</f>
        <v>96</v>
      </c>
      <c r="AC464" t="str">
        <f>VLOOKUP(AB464,[1]統計修訂!$G$13:$T$104,14,0)</f>
        <v>S</v>
      </c>
    </row>
    <row r="465" spans="1:29" ht="35.450000000000003" customHeight="1" x14ac:dyDescent="0.25">
      <c r="A465" s="33" t="s">
        <v>2012</v>
      </c>
      <c r="B465" s="33"/>
      <c r="C465" s="33"/>
      <c r="D465" s="33"/>
      <c r="E465" s="34" t="s">
        <v>2057</v>
      </c>
      <c r="F465" s="7" t="s">
        <v>2058</v>
      </c>
      <c r="G465" s="8" t="s">
        <v>2059</v>
      </c>
      <c r="H465" s="8" t="s">
        <v>2057</v>
      </c>
      <c r="I465" s="33"/>
      <c r="J465" s="33"/>
      <c r="K465" s="33"/>
      <c r="L465" s="33"/>
      <c r="M465" s="34" t="s">
        <v>2057</v>
      </c>
      <c r="N465" s="7" t="s">
        <v>2060</v>
      </c>
      <c r="O465" s="8" t="s">
        <v>2059</v>
      </c>
      <c r="P465" s="8" t="s">
        <v>2057</v>
      </c>
      <c r="Q465" s="6" t="s">
        <v>19</v>
      </c>
      <c r="R465" s="8" t="s">
        <v>151</v>
      </c>
      <c r="S465" s="8"/>
      <c r="T465" s="8"/>
      <c r="U465" s="8"/>
      <c r="V465" s="8"/>
      <c r="W465" s="8"/>
      <c r="X465" s="8"/>
      <c r="Y465" s="8"/>
      <c r="Z465" s="8"/>
      <c r="AA465">
        <f t="shared" si="14"/>
        <v>1</v>
      </c>
      <c r="AB465" t="str">
        <f t="shared" si="15"/>
        <v>96</v>
      </c>
      <c r="AC465" t="str">
        <f>VLOOKUP(AB465,[1]統計修訂!$G$13:$T$104,14,0)</f>
        <v>S</v>
      </c>
    </row>
    <row r="466" spans="1:29" ht="37.15" customHeight="1" x14ac:dyDescent="0.25">
      <c r="A466" s="33" t="s">
        <v>2012</v>
      </c>
      <c r="B466" s="33"/>
      <c r="C466" s="33"/>
      <c r="D466" s="33"/>
      <c r="E466" s="34" t="s">
        <v>2061</v>
      </c>
      <c r="F466" s="7" t="s">
        <v>2062</v>
      </c>
      <c r="G466" s="8" t="s">
        <v>2063</v>
      </c>
      <c r="H466" s="8" t="s">
        <v>2061</v>
      </c>
      <c r="I466" s="33"/>
      <c r="J466" s="33"/>
      <c r="K466" s="33"/>
      <c r="L466" s="33"/>
      <c r="M466" s="34" t="s">
        <v>2061</v>
      </c>
      <c r="N466" s="7" t="s">
        <v>2062</v>
      </c>
      <c r="O466" s="8" t="s">
        <v>2064</v>
      </c>
      <c r="P466" s="8" t="s">
        <v>2061</v>
      </c>
      <c r="Q466" s="6" t="s">
        <v>19</v>
      </c>
      <c r="R466" s="8" t="s">
        <v>20</v>
      </c>
      <c r="S466" s="8"/>
      <c r="T466" s="8"/>
      <c r="U466" s="8"/>
      <c r="V466" s="8"/>
      <c r="W466" s="8"/>
      <c r="X466" s="8"/>
      <c r="Y466" s="8"/>
      <c r="Z466" s="8"/>
      <c r="AA466">
        <f t="shared" si="14"/>
        <v>1</v>
      </c>
      <c r="AB466" t="str">
        <f t="shared" si="15"/>
        <v>96</v>
      </c>
      <c r="AC466" t="str">
        <f>VLOOKUP(AB466,[1]統計修訂!$G$13:$T$104,14,0)</f>
        <v>S</v>
      </c>
    </row>
    <row r="467" spans="1:29" ht="33" x14ac:dyDescent="0.25">
      <c r="A467" s="33" t="s">
        <v>2012</v>
      </c>
      <c r="B467" s="33"/>
      <c r="C467" s="33"/>
      <c r="D467" s="33"/>
      <c r="E467" s="34" t="s">
        <v>2065</v>
      </c>
      <c r="F467" s="7" t="s">
        <v>2066</v>
      </c>
      <c r="G467" s="8" t="s">
        <v>2067</v>
      </c>
      <c r="H467" s="8" t="s">
        <v>2065</v>
      </c>
      <c r="I467" s="33"/>
      <c r="J467" s="33"/>
      <c r="K467" s="33"/>
      <c r="L467" s="33"/>
      <c r="M467" s="34" t="s">
        <v>2065</v>
      </c>
      <c r="N467" s="7" t="s">
        <v>2068</v>
      </c>
      <c r="O467" s="8" t="s">
        <v>2067</v>
      </c>
      <c r="P467" s="8" t="s">
        <v>2065</v>
      </c>
      <c r="Q467" s="6" t="s">
        <v>19</v>
      </c>
      <c r="R467" s="8" t="s">
        <v>151</v>
      </c>
      <c r="S467" s="8"/>
      <c r="T467" s="8"/>
      <c r="U467" s="8"/>
      <c r="V467" s="8"/>
      <c r="W467" s="8"/>
      <c r="X467" s="8"/>
      <c r="Y467" s="8"/>
      <c r="Z467" s="8"/>
      <c r="AA467">
        <f t="shared" si="14"/>
        <v>1</v>
      </c>
      <c r="AB467" t="str">
        <f t="shared" si="15"/>
        <v>96</v>
      </c>
      <c r="AC467" t="str">
        <f>VLOOKUP(AB467,[1]統計修訂!$G$13:$T$104,14,0)</f>
        <v>S</v>
      </c>
    </row>
    <row r="468" spans="1:29" ht="33" x14ac:dyDescent="0.25">
      <c r="A468" s="33" t="s">
        <v>2012</v>
      </c>
      <c r="B468" s="33"/>
      <c r="C468" s="33"/>
      <c r="D468" s="33"/>
      <c r="E468" s="34" t="s">
        <v>2069</v>
      </c>
      <c r="F468" s="7" t="s">
        <v>2070</v>
      </c>
      <c r="G468" s="8"/>
      <c r="H468" s="8" t="s">
        <v>2071</v>
      </c>
      <c r="I468" s="33"/>
      <c r="J468" s="33"/>
      <c r="K468" s="33"/>
      <c r="L468" s="33"/>
      <c r="M468" s="34" t="s">
        <v>2069</v>
      </c>
      <c r="N468" s="7" t="s">
        <v>2072</v>
      </c>
      <c r="O468" s="8"/>
      <c r="P468" s="8" t="s">
        <v>2073</v>
      </c>
      <c r="Q468" s="6" t="s">
        <v>19</v>
      </c>
      <c r="R468" s="8" t="s">
        <v>151</v>
      </c>
      <c r="S468" s="8"/>
      <c r="T468" s="8"/>
      <c r="U468" s="8"/>
      <c r="V468" s="8"/>
      <c r="W468" s="8"/>
      <c r="X468" s="8"/>
      <c r="Y468" s="8"/>
      <c r="Z468" s="8"/>
      <c r="AA468">
        <f t="shared" si="14"/>
        <v>1</v>
      </c>
      <c r="AB468" t="str">
        <f t="shared" si="15"/>
        <v>96</v>
      </c>
      <c r="AC468" t="str">
        <f>VLOOKUP(AB468,[1]統計修訂!$G$13:$T$104,14,0)</f>
        <v>S</v>
      </c>
    </row>
    <row r="469" spans="1:29" s="28" customFormat="1" ht="169.15" customHeight="1" x14ac:dyDescent="0.25">
      <c r="A469" s="33" t="s">
        <v>2012</v>
      </c>
      <c r="B469" s="33"/>
      <c r="C469" s="33"/>
      <c r="D469" s="33"/>
      <c r="E469" s="34" t="s">
        <v>2074</v>
      </c>
      <c r="F469" s="19" t="s">
        <v>2075</v>
      </c>
      <c r="G469" s="20" t="s">
        <v>2076</v>
      </c>
      <c r="H469" s="45" t="s">
        <v>2077</v>
      </c>
      <c r="I469" s="36"/>
      <c r="J469" s="36"/>
      <c r="K469" s="36"/>
      <c r="L469" s="36"/>
      <c r="M469" s="37" t="s">
        <v>2074</v>
      </c>
      <c r="N469" s="19" t="s">
        <v>2075</v>
      </c>
      <c r="O469" s="20" t="s">
        <v>2078</v>
      </c>
      <c r="P469" s="20" t="s">
        <v>2079</v>
      </c>
      <c r="Q469" s="6" t="s">
        <v>19</v>
      </c>
      <c r="R469" s="8" t="s">
        <v>2080</v>
      </c>
      <c r="S469" s="8"/>
      <c r="T469" s="8"/>
      <c r="U469" s="8"/>
      <c r="V469" s="8"/>
      <c r="W469" s="8"/>
      <c r="X469" s="8"/>
      <c r="Y469" s="8"/>
      <c r="Z469" s="8"/>
      <c r="AA469">
        <f t="shared" si="14"/>
        <v>1</v>
      </c>
      <c r="AB469" t="str">
        <f t="shared" si="15"/>
        <v>96</v>
      </c>
      <c r="AC469" t="str">
        <f>VLOOKUP(AB469,[1]統計修訂!$G$13:$T$104,14,0)</f>
        <v>S</v>
      </c>
    </row>
  </sheetData>
  <mergeCells count="12">
    <mergeCell ref="P1:P3"/>
    <mergeCell ref="Q1:Q3"/>
    <mergeCell ref="R1:R3"/>
    <mergeCell ref="A2:E2"/>
    <mergeCell ref="F2:F3"/>
    <mergeCell ref="G2:G3"/>
    <mergeCell ref="I2:M2"/>
    <mergeCell ref="N2:N3"/>
    <mergeCell ref="O2:O3"/>
    <mergeCell ref="A1:G1"/>
    <mergeCell ref="H1:H3"/>
    <mergeCell ref="I1:O1"/>
  </mergeCells>
  <phoneticPr fontId="3" type="noConversion"/>
  <printOptions horizontalCentered="1"/>
  <pageMargins left="0.31496062992125984" right="0.31496062992125984" top="0.74803149606299213" bottom="0.35433070866141736" header="0.31496062992125984" footer="0.31496062992125984"/>
  <pageSetup paperSize="8" scale="85" orientation="landscape" r:id="rId1"/>
  <headerFooter>
    <oddHeader>&amp;C&amp;"-,粗體"&amp;16稅務行業標準分類第9次修訂草案－增刪修訂子類</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28</vt:i4>
      </vt:variant>
    </vt:vector>
  </HeadingPairs>
  <TitlesOfParts>
    <vt:vector size="29" baseType="lpstr">
      <vt:lpstr>增刪修訂子類</vt:lpstr>
      <vt:lpstr>增刪修訂子類!A.outfile</vt:lpstr>
      <vt:lpstr>增刪修訂子類!C.outfile</vt:lpstr>
      <vt:lpstr>增刪修訂子類!C.outfile_1</vt:lpstr>
      <vt:lpstr>增刪修訂子類!C.outfile_2</vt:lpstr>
      <vt:lpstr>增刪修訂子類!C.outfile_3</vt:lpstr>
      <vt:lpstr>增刪修訂子類!C.outfile_4</vt:lpstr>
      <vt:lpstr>增刪修訂子類!C.outfile_5</vt:lpstr>
      <vt:lpstr>增刪修訂子類!C.outfile_6</vt:lpstr>
      <vt:lpstr>增刪修訂子類!C.outfile_7</vt:lpstr>
      <vt:lpstr>增刪修訂子類!C.outfile_8</vt:lpstr>
      <vt:lpstr>增刪修訂子類!D.outfile</vt:lpstr>
      <vt:lpstr>增刪修訂子類!E.outfile</vt:lpstr>
      <vt:lpstr>增刪修訂子類!F.outfile</vt:lpstr>
      <vt:lpstr>增刪修訂子類!G.outfile</vt:lpstr>
      <vt:lpstr>增刪修訂子類!H.outfile</vt:lpstr>
      <vt:lpstr>增刪修訂子類!I.outfile</vt:lpstr>
      <vt:lpstr>增刪修訂子類!J.outfile</vt:lpstr>
      <vt:lpstr>增刪修訂子類!K.outfile</vt:lpstr>
      <vt:lpstr>增刪修訂子類!L.outfile</vt:lpstr>
      <vt:lpstr>增刪修訂子類!M.outfile</vt:lpstr>
      <vt:lpstr>增刪修訂子類!N.outfile</vt:lpstr>
      <vt:lpstr>增刪修訂子類!O.outfile</vt:lpstr>
      <vt:lpstr>增刪修訂子類!P.outfile</vt:lpstr>
      <vt:lpstr>增刪修訂子類!Print_Area</vt:lpstr>
      <vt:lpstr>增刪修訂子類!Print_Titles</vt:lpstr>
      <vt:lpstr>增刪修訂子類!Q.outfile</vt:lpstr>
      <vt:lpstr>增刪修訂子類!R.outfile</vt:lpstr>
      <vt:lpstr>增刪修訂子類!S.outfile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楊子江</dc:creator>
  <cp:lastModifiedBy>楊子江</cp:lastModifiedBy>
  <cp:lastPrinted>2022-07-14T03:12:46Z</cp:lastPrinted>
  <dcterms:created xsi:type="dcterms:W3CDTF">2022-07-12T10:02:04Z</dcterms:created>
  <dcterms:modified xsi:type="dcterms:W3CDTF">2022-07-14T03:32:18Z</dcterms:modified>
</cp:coreProperties>
</file>